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엑셀\모의\"/>
    </mc:Choice>
  </mc:AlternateContent>
  <xr:revisionPtr revIDLastSave="0" documentId="13_ncr:1_{8A2B1AA7-F87B-4CCA-A6EA-557CD7E590B5}" xr6:coauthVersionLast="47" xr6:coauthVersionMax="47" xr10:uidLastSave="{00000000-0000-0000-0000-000000000000}"/>
  <bookViews>
    <workbookView xWindow="-120" yWindow="-120" windowWidth="29040" windowHeight="15840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11" i="2" a="1"/>
  <c r="O11" i="2" s="1"/>
  <c r="P11" i="2" a="1"/>
  <c r="P11" i="2" s="1"/>
  <c r="Q11" i="2" a="1"/>
  <c r="Q11" i="2" s="1"/>
  <c r="P10" i="2" a="1"/>
  <c r="P10" i="2" s="1"/>
  <c r="Q10" i="2" a="1"/>
  <c r="Q10" i="2" s="1"/>
  <c r="O10" i="2" a="1"/>
  <c r="O10" i="2" s="1"/>
  <c r="O5" i="2" a="1"/>
  <c r="O5" i="2" s="1"/>
  <c r="P5" i="2" a="1"/>
  <c r="P5" i="2" s="1"/>
  <c r="Q5" i="2" a="1"/>
  <c r="Q5" i="2" s="1"/>
  <c r="R5" i="2" a="1"/>
  <c r="R5" i="2" s="1"/>
  <c r="O6" i="2" a="1"/>
  <c r="O6" i="2" s="1"/>
  <c r="P6" i="2" a="1"/>
  <c r="P6" i="2" s="1"/>
  <c r="Q6" i="2" a="1"/>
  <c r="Q6" i="2" s="1"/>
  <c r="R6" i="2" a="1"/>
  <c r="R6" i="2" s="1"/>
  <c r="P4" i="2" a="1"/>
  <c r="P4" i="2" s="1"/>
  <c r="Q4" i="2" a="1"/>
  <c r="Q4" i="2" s="1"/>
  <c r="R4" i="2" a="1"/>
  <c r="R4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4" i="2" a="1"/>
  <c r="I5" i="2" a="1"/>
  <c r="I11" i="2" a="1"/>
  <c r="I17" i="2" a="1"/>
  <c r="I23" i="2" a="1"/>
  <c r="I29" i="2" a="1"/>
  <c r="I6" i="2" a="1"/>
  <c r="I12" i="2" a="1"/>
  <c r="I18" i="2" a="1"/>
  <c r="I24" i="2" a="1"/>
  <c r="I30" i="2" a="1"/>
  <c r="I7" i="2" a="1"/>
  <c r="I13" i="2" a="1"/>
  <c r="I19" i="2" a="1"/>
  <c r="I25" i="2" a="1"/>
  <c r="I16" i="2" a="1"/>
  <c r="I8" i="2" a="1"/>
  <c r="I14" i="2" a="1"/>
  <c r="I20" i="2" a="1"/>
  <c r="I26" i="2" a="1"/>
  <c r="I10" i="2" a="1"/>
  <c r="I9" i="2" a="1"/>
  <c r="I15" i="2" a="1"/>
  <c r="I21" i="2" a="1"/>
  <c r="I27" i="2" a="1"/>
  <c r="I22" i="2" a="1"/>
  <c r="I28" i="2" a="1"/>
  <c r="I4" i="2" l="1"/>
  <c r="I28" i="2"/>
  <c r="I22" i="2"/>
  <c r="I27" i="2"/>
  <c r="I21" i="2"/>
  <c r="I15" i="2"/>
  <c r="I9" i="2"/>
  <c r="I10" i="2"/>
  <c r="I26" i="2"/>
  <c r="I20" i="2"/>
  <c r="I14" i="2"/>
  <c r="I8" i="2"/>
  <c r="I16" i="2"/>
  <c r="I25" i="2"/>
  <c r="I19" i="2"/>
  <c r="I13" i="2"/>
  <c r="I7" i="2"/>
  <c r="I30" i="2"/>
  <c r="I24" i="2"/>
  <c r="I18" i="2"/>
  <c r="I12" i="2"/>
  <c r="I6" i="2"/>
  <c r="I29" i="2"/>
  <c r="I23" i="2"/>
  <c r="I17" i="2"/>
  <c r="I11" i="2"/>
  <c r="I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B09BAB-43EB-4291-93DD-FB43AB835CE1}" name="MS Access Database_Query" type="1" refreshedVersion="8" background="1">
    <dbPr connection="DSN=MS Access Database;DBQ=C:\Users\user\Documents\중장비대여현황.accdb;DefaultDir=C:\Users\user\Documents;DriverId=25;FIL=MS Access;MaxBufferSize=2048;PageTimeout=5;" command="SELECT 대여내역.수령일, 대여내역.대여장비, 대여내역.대여시간, 대여내역.대여비용_x000d__x000a_FROM `C:\Users\user\Documents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<sst xmlns="http://schemas.openxmlformats.org/spreadsheetml/2006/main" count="661" uniqueCount="172">
  <si>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</si>
  <si>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</si>
  <si>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</si>
  <si>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</si>
  <si>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</si>
  <si>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</si>
  <si>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</si>
  <si>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</si>
  <si>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</si>
  <si>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</si>
  <si>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</si>
  <si>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</si>
  <si>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</si>
  <si>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</si>
  <si>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</si>
  <si>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</si>
  <si>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</si>
  <si>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</si>
  <si>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</si>
  <si>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</si>
  <si>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</si>
  <si>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</si>
  <si>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</si>
  <si>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</si>
  <si>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</si>
  <si>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</si>
  <si>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</si>
  <si>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</si>
  <si>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</si>
  <si>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</si>
  <si>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</si>
  <si>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</si>
  <si>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</si>
  <si>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</si>
  <si>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</si>
  <si>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</si>
  <si>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</si>
  <si>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</si>
  <si>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</si>
  <si>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</si>
  <si>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</si>
  <si>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</si>
  <si>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</si>
  <si>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</si>
  <si>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</si>
  <si>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</si>
  <si>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</si>
  <si>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</si>
  <si>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</si>
  <si>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</si>
  <si>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</si>
  <si>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</si>
  <si>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</si>
  <si>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</si>
  <si>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</si>
  <si>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</si>
  <si>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</si>
  <si>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</si>
  <si>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</si>
  <si>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</si>
  <si>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</si>
  <si>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</si>
  <si>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</si>
  <si>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</si>
  <si>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</si>
  <si>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</si>
  <si>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</si>
  <si>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</si>
  <si>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</si>
  <si>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</si>
  <si>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</si>
  <si>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</si>
  <si>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</si>
  <si>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</si>
  <si>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</si>
  <si>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</si>
  <si>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</si>
  <si>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</si>
  <si>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</si>
  <si>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</si>
  <si>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</si>
  <si>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</si>
  <si>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</si>
  <si>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</si>
  <si>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</si>
  <si>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</si>
  <si>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</si>
  <si>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</si>
  <si>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</si>
  <si>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</si>
  <si>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</si>
  <si>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</si>
  <si>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</si>
  <si>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</si>
  <si>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</si>
  <si>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</si>
  <si>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</si>
  <si>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</si>
  <si>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</si>
  <si>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</si>
  <si>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</si>
  <si>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</si>
  <si>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</si>
  <si>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</si>
  <si>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</si>
  <si>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</si>
  <si>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</si>
  <si>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</si>
  <si>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</si>
  <si>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</si>
  <si>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</si>
  <si>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</si>
  <si>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</si>
  <si>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</si>
  <si>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</si>
  <si>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</si>
  <si>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</si>
  <si>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</si>
  <si>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</si>
  <si>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</si>
  <si>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</si>
  <si>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</si>
  <si>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</si>
  <si>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</si>
  <si>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</si>
  <si>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</si>
  <si>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</si>
  <si>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</si>
  <si>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</si>
  <si>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</si>
  <si>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</si>
  <si>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</si>
  <si>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</si>
  <si>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</si>
  <si>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</si>
  <si>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</si>
  <si>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</si>
  <si>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</si>
  <si>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</si>
  <si>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</si>
  <si>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</si>
  <si>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</si>
  <si>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</si>
  <si>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</si>
  <si>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</si>
  <si>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</si>
  <si>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</si>
  <si>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</si>
  <si>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</si>
  <si>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</si>
  <si>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</si>
  <si>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</si>
  <si>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</si>
  <si>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</si>
  <si>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</si>
  <si>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</si>
  <si>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</si>
  <si>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</si>
  <si>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</si>
  <si>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</si>
  <si>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5월</t>
  </si>
  <si>
    <t>6월</t>
  </si>
  <si>
    <t>7월</t>
  </si>
  <si>
    <t>8월</t>
  </si>
  <si>
    <t>4월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</si>
  <si>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</si>
  <si>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</si>
  <si>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</si>
  <si>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</si>
  <si>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</si>
  <si>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</si>
  <si>
    <t>대전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</si>
</sst>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_ "/>
    <numFmt numFmtId="178" formatCode="[Red][&gt;=7]&quot;장&quot;&quot;기&quot;* #&quot;일&quot;;[Blue][&lt;=2]&quot;단&quot;&quot;기&quot;* #&quot;일&quot;;#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C-43C6-9FB3-E134114CC93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DC-43C6-9FB3-E134114CC937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DC-43C6-9FB3-E134114CC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19050</xdr:colOff>
          <xdr:row>1</xdr:row>
          <xdr:rowOff>19050</xdr:rowOff>
        </xdr:from>
        <xdr:to>
          <xdr:col>11</xdr:col>
          <xdr:colOff>457200</xdr:colOff>
          <xdr:row>2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</xdr:row>
          <xdr:rowOff>19050</xdr:rowOff>
        </xdr:from>
        <xdr:to>
          <xdr:col>11</xdr:col>
          <xdr:colOff>466725</xdr:colOff>
          <xdr:row>5</xdr:row>
          <xdr:rowOff>200025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03.532254050922" backgroundQuery="1" createdVersion="8" refreshedVersion="8" minRefreshableVersion="3" recordCount="27" xr:uid="{0879729D-BF2B-4B40-BF96-3C06BC890F78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042BEE-F2FB-4043-B8EB-AE5622E33CCF}" name="피벗 테이블1" cacheId="2" dataOnRows="1" dataPosition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name="수령dlf"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수령일"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7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A5" sqref="A5:K31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topLeftCell="A13" workbookViewId="0">
      <selection activeCell="E36" sqref="E36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HLOOKUP(K4,$O$14:$T$19,MATCH(H4,$N$16:$N$19,0)+2,TRUE)</f>
        <v>495000</v>
      </c>
      <c r="N4" s="1" t="s">
        <v>47</v>
      </c>
      <c r="O4" s="1" t="str" cm="1">
        <f t="array" ref="O4">SUM(IF((O$3=$H$4:$H$30)*($N4=$J$4:$J$30),1))&amp;"건"</f>
        <v>2건</v>
      </c>
      <c r="P4" s="1" t="str" cm="1">
        <f t="array" ref="P4">SUM(IF((P$3=$H$4:$H$30)*($N4=$J$4:$J$30),1))&amp;"건"</f>
        <v>0건</v>
      </c>
      <c r="Q4" s="1" t="str" cm="1">
        <f t="array" ref="Q4">SUM(IF((Q$3=$H$4:$H$30)*($N4=$J$4:$J$30),1))&amp;"건"</f>
        <v>3건</v>
      </c>
      <c r="R4" s="1" t="str" cm="1">
        <f t="array" ref="R4">SUM(IF((R$3=$H$4:$H$30)*($N4=$J$4:$J$30),1))&amp;"건"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HLOOKUP(K5,$O$14:$T$19,MATCH(H5,$N$16:$N$19,0)+2,TRUE)</f>
        <v>1071000</v>
      </c>
      <c r="N5" s="1" t="s">
        <v>16</v>
      </c>
      <c r="O5" s="1" t="str" cm="1">
        <f t="array" ref="O5">SUM(IF((O$3=$H$4:$H$30)*($N5=$J$4:$J$30),1))&amp;"건"</f>
        <v>1건</v>
      </c>
      <c r="P5" s="1" t="str" cm="1">
        <f t="array" ref="P5">SUM(IF((P$3=$H$4:$H$30)*($N5=$J$4:$J$30),1))&amp;"건"</f>
        <v>4건</v>
      </c>
      <c r="Q5" s="1" t="str" cm="1">
        <f t="array" ref="Q5">SUM(IF((Q$3=$H$4:$H$30)*($N5=$J$4:$J$30),1))&amp;"건"</f>
        <v>3건</v>
      </c>
      <c r="R5" s="1" t="str" cm="1">
        <f t="array" ref="R5">SUM(IF((R$3=$H$4:$H$30)*($N5=$J$4:$J$30),1))&amp;"건"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 cm="1">
        <f t="array" ref="O6">SUM(IF((O$3=$H$4:$H$30)*($N6=$J$4:$J$30),1))&amp;"건"</f>
        <v>2건</v>
      </c>
      <c r="P6" s="1" t="str" cm="1">
        <f t="array" ref="P6">SUM(IF((P$3=$H$4:$H$30)*($N6=$J$4:$J$30),1))&amp;"건"</f>
        <v>5건</v>
      </c>
      <c r="Q6" s="1" t="str" cm="1">
        <f t="array" ref="Q6">SUM(IF((Q$3=$H$4:$H$30)*($N6=$J$4:$J$30),1))&amp;"건"</f>
        <v>2건</v>
      </c>
      <c r="R6" s="1" t="str" cm="1">
        <f t="array" ref="R6">SUM(IF((R$3=$H$4:$H$30)*($N6=$J$4:$J$30),1))&amp;"건"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 cm="1">
        <f t="array" ref="O10">TEXT(COUNT(IF(($N10=$C$4:$C$30)*(O$9=$J$4:$J$30),1))/COUNTA($J$4:$J$30),"0%")</f>
        <v>15%</v>
      </c>
      <c r="P10" s="1" t="str" cm="1">
        <f t="array" ref="P10">TEXT(COUNT(IF(($N10=$C$4:$C$30)*(P$9=$J$4:$J$30),1))/COUNTA($J$4:$J$30),"0%")</f>
        <v>19%</v>
      </c>
      <c r="Q10" s="1" t="str" cm="1">
        <f t="array" ref="Q10">TEXT(COUNT(IF(($N10=$C$4:$C$30)*(Q$9=$J$4:$J$30),1))/COUNTA($J$4:$J$30),"0%")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 cm="1">
        <f t="array" ref="O11">TEXT(COUNT(IF(($N11=$C$4:$C$30)*(O$9=$J$4:$J$30),1))/COUNTA($J$4:$J$30),"0%")</f>
        <v>11%</v>
      </c>
      <c r="P11" s="1" t="str" cm="1">
        <f t="array" ref="P11">TEXT(COUNT(IF(($N11=$C$4:$C$30)*(P$9=$J$4:$J$30),1))/COUNTA($J$4:$J$30),"0%")</f>
        <v>19%</v>
      </c>
      <c r="Q11" s="1" t="str" cm="1">
        <f t="array" ref="Q11">TEXT(COUNT(IF(($N11=$C$4:$C$30)*(Q$9=$J$4:$J$30),1))/COUNTA($J$4:$J$30),"0%")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C3" sqref="C3"/>
    </sheetView>
  </sheetViews>
  <sheetFormatPr defaultRowHeight="16.5"/>
  <cols>
    <col min="1" max="1" width="3.625" customWidth="1"/>
    <col min="2" max="2" width="20.125" bestFit="1" customWidth="1"/>
    <col min="3" max="3" width="14.875" bestFit="1" customWidth="1"/>
    <col min="4" max="7" width="13.25" bestFit="1" customWidth="1"/>
    <col min="8" max="9" width="9.625" bestFit="1" customWidth="1"/>
  </cols>
  <sheetData>
    <row r="2" spans="2:8">
      <c r="B2" s="12"/>
      <c r="C2" s="12"/>
      <c r="D2" s="22" t="s">
        <v>6</v>
      </c>
      <c r="E2" s="12"/>
      <c r="F2" s="12"/>
      <c r="G2" s="12"/>
      <c r="H2" s="12"/>
    </row>
    <row r="3" spans="2:8">
      <c r="B3" s="22" t="s">
        <v>4</v>
      </c>
      <c r="C3" s="22" t="s">
        <v>165</v>
      </c>
      <c r="D3" s="23" t="s">
        <v>21</v>
      </c>
      <c r="E3" s="23" t="s">
        <v>25</v>
      </c>
      <c r="F3" s="23" t="s">
        <v>34</v>
      </c>
      <c r="G3" s="23" t="s">
        <v>15</v>
      </c>
      <c r="H3" s="23" t="s">
        <v>159</v>
      </c>
    </row>
    <row r="4" spans="2:8">
      <c r="B4" s="12" t="s">
        <v>164</v>
      </c>
      <c r="C4" s="12"/>
      <c r="D4" s="21"/>
      <c r="E4" s="21"/>
      <c r="F4" s="21"/>
      <c r="G4" s="21"/>
      <c r="H4" s="21"/>
    </row>
    <row r="5" spans="2:8">
      <c r="B5" s="12"/>
      <c r="C5" s="12" t="s">
        <v>166</v>
      </c>
      <c r="D5" s="21" t="s">
        <v>170</v>
      </c>
      <c r="E5" s="21">
        <v>144.66666666666666</v>
      </c>
      <c r="F5" s="21">
        <v>118.33333333333333</v>
      </c>
      <c r="G5" s="21" t="s">
        <v>170</v>
      </c>
      <c r="H5" s="21">
        <v>131.5</v>
      </c>
    </row>
    <row r="6" spans="2:8">
      <c r="B6" s="12"/>
      <c r="C6" s="12" t="s">
        <v>168</v>
      </c>
      <c r="D6" s="20" t="s">
        <v>170</v>
      </c>
      <c r="E6" s="20">
        <v>898000</v>
      </c>
      <c r="F6" s="20">
        <v>945000</v>
      </c>
      <c r="G6" s="20" t="s">
        <v>170</v>
      </c>
      <c r="H6" s="20">
        <v>921500</v>
      </c>
    </row>
    <row r="7" spans="2:8">
      <c r="B7" s="12" t="s">
        <v>160</v>
      </c>
      <c r="C7" s="12"/>
      <c r="D7" s="21"/>
      <c r="E7" s="21"/>
      <c r="F7" s="21"/>
      <c r="G7" s="21"/>
      <c r="H7" s="21"/>
    </row>
    <row r="8" spans="2:8">
      <c r="B8" s="12"/>
      <c r="C8" s="12" t="s">
        <v>166</v>
      </c>
      <c r="D8" s="21">
        <v>103</v>
      </c>
      <c r="E8" s="21">
        <v>49.5</v>
      </c>
      <c r="F8" s="21">
        <v>132.5</v>
      </c>
      <c r="G8" s="21" t="s">
        <v>170</v>
      </c>
      <c r="H8" s="21">
        <v>93.4</v>
      </c>
    </row>
    <row r="9" spans="2:8">
      <c r="B9" s="12"/>
      <c r="C9" s="12" t="s">
        <v>168</v>
      </c>
      <c r="D9" s="20">
        <v>1071000</v>
      </c>
      <c r="E9" s="20">
        <v>231000</v>
      </c>
      <c r="F9" s="20">
        <v>1065500</v>
      </c>
      <c r="G9" s="20" t="s">
        <v>170</v>
      </c>
      <c r="H9" s="20">
        <v>732800</v>
      </c>
    </row>
    <row r="10" spans="2:8">
      <c r="B10" s="12" t="s">
        <v>161</v>
      </c>
      <c r="C10" s="12"/>
      <c r="D10" s="21"/>
      <c r="E10" s="21"/>
      <c r="F10" s="21"/>
      <c r="G10" s="21"/>
      <c r="H10" s="21"/>
    </row>
    <row r="11" spans="2:8">
      <c r="B11" s="12"/>
      <c r="C11" s="12" t="s">
        <v>166</v>
      </c>
      <c r="D11" s="21">
        <v>150.5</v>
      </c>
      <c r="E11" s="21">
        <v>97.5</v>
      </c>
      <c r="F11" s="21">
        <v>53.333333333333336</v>
      </c>
      <c r="G11" s="21">
        <v>173</v>
      </c>
      <c r="H11" s="21">
        <v>103.625</v>
      </c>
    </row>
    <row r="12" spans="2:8">
      <c r="B12" s="12"/>
      <c r="C12" s="12" t="s">
        <v>168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162</v>
      </c>
      <c r="C13" s="12"/>
      <c r="D13" s="21"/>
      <c r="E13" s="21"/>
      <c r="F13" s="21"/>
      <c r="G13" s="21"/>
      <c r="H13" s="21"/>
    </row>
    <row r="14" spans="2:8">
      <c r="B14" s="12"/>
      <c r="C14" s="12" t="s">
        <v>166</v>
      </c>
      <c r="D14" s="21">
        <v>39</v>
      </c>
      <c r="E14" s="21">
        <v>127</v>
      </c>
      <c r="F14" s="21" t="s">
        <v>170</v>
      </c>
      <c r="G14" s="21">
        <v>86</v>
      </c>
      <c r="H14" s="21">
        <v>84.5</v>
      </c>
    </row>
    <row r="15" spans="2:8">
      <c r="B15" s="12"/>
      <c r="C15" s="12" t="s">
        <v>168</v>
      </c>
      <c r="D15" s="20">
        <v>180000</v>
      </c>
      <c r="E15" s="20">
        <v>864000</v>
      </c>
      <c r="F15" s="20" t="s">
        <v>170</v>
      </c>
      <c r="G15" s="20">
        <v>495000</v>
      </c>
      <c r="H15" s="20">
        <v>508500</v>
      </c>
    </row>
    <row r="16" spans="2:8">
      <c r="B16" s="12" t="s">
        <v>163</v>
      </c>
      <c r="C16" s="12"/>
      <c r="D16" s="21"/>
      <c r="E16" s="21"/>
      <c r="F16" s="21"/>
      <c r="G16" s="21"/>
      <c r="H16" s="21"/>
    </row>
    <row r="17" spans="2:8">
      <c r="B17" s="12"/>
      <c r="C17" s="12" t="s">
        <v>166</v>
      </c>
      <c r="D17" s="21">
        <v>188</v>
      </c>
      <c r="E17" s="21">
        <v>158</v>
      </c>
      <c r="F17" s="21" t="s">
        <v>170</v>
      </c>
      <c r="G17" s="21">
        <v>151.5</v>
      </c>
      <c r="H17" s="21">
        <v>162.25</v>
      </c>
    </row>
    <row r="18" spans="2:8">
      <c r="B18" s="12"/>
      <c r="C18" s="12" t="s">
        <v>168</v>
      </c>
      <c r="D18" s="20">
        <v>1485000</v>
      </c>
      <c r="E18" s="20">
        <v>990000</v>
      </c>
      <c r="F18" s="20" t="s">
        <v>170</v>
      </c>
      <c r="G18" s="20">
        <v>701500</v>
      </c>
      <c r="H18" s="20">
        <v>969500</v>
      </c>
    </row>
    <row r="19" spans="2:8">
      <c r="B19" s="12" t="s">
        <v>167</v>
      </c>
      <c r="C19" s="12"/>
      <c r="D19" s="21">
        <v>126.2</v>
      </c>
      <c r="E19" s="21">
        <v>112.55555555555556</v>
      </c>
      <c r="F19" s="21">
        <v>97.5</v>
      </c>
      <c r="G19" s="21">
        <v>129.6</v>
      </c>
      <c r="H19" s="21">
        <v>113.77777777777777</v>
      </c>
    </row>
    <row r="20" spans="2:8">
      <c r="B20" s="12" t="s">
        <v>169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S9" sqref="S9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171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4">
        <v>151012.5</v>
      </c>
      <c r="D12" s="24">
        <v>87051.5</v>
      </c>
      <c r="E12" s="24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4">
        <v>101774</v>
      </c>
      <c r="D13" s="24">
        <v>83765</v>
      </c>
      <c r="E13" s="24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4">
        <v>106827</v>
      </c>
      <c r="D14" s="24">
        <v>63584</v>
      </c>
      <c r="E14" s="24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4">
        <v>76324</v>
      </c>
      <c r="D15" s="24">
        <v>84321</v>
      </c>
      <c r="E15" s="24">
        <v>61351</v>
      </c>
      <c r="F15" s="9"/>
    </row>
    <row r="16" spans="2:10">
      <c r="B16" s="1" t="s">
        <v>118</v>
      </c>
      <c r="C16" s="24">
        <v>117270</v>
      </c>
      <c r="D16" s="24">
        <v>99273.5</v>
      </c>
      <c r="E16" s="24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5941A12D-07B0-4DCB-8FB1-25A281002DE7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N23" sqref="N23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8" sqref="N8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5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5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5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5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5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5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5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5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5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5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5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5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5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5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5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5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5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5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5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5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5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5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5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5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5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5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5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19050</xdr:colOff>
                    <xdr:row>1</xdr:row>
                    <xdr:rowOff>19050</xdr:rowOff>
                  </from>
                  <to>
                    <xdr:col>11</xdr:col>
                    <xdr:colOff>457200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>
                  <from>
                    <xdr:col>10</xdr:col>
                    <xdr:colOff>38100</xdr:colOff>
                    <xdr:row>4</xdr:row>
                    <xdr:rowOff>19050</xdr:rowOff>
                  </from>
                  <to>
                    <xdr:col>11</xdr:col>
                    <xdr:colOff>466725</xdr:colOff>
                    <xdr:row>5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기도훈</cp:lastModifiedBy>
  <dcterms:created xsi:type="dcterms:W3CDTF">2023-07-14T11:40:39Z</dcterms:created>
  <dcterms:modified xsi:type="dcterms:W3CDTF">2025-02-15T04:45:37Z</dcterms:modified>
</cp:coreProperties>
</file>