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우진\Desktop\컴활자\길벗컴활1급총정리\엑셀\모의\"/>
    </mc:Choice>
  </mc:AlternateContent>
  <xr:revisionPtr revIDLastSave="0" documentId="13_ncr:1_{E74ADE24-DE3A-4E16-A216-66276B07C825}" xr6:coauthVersionLast="47" xr6:coauthVersionMax="47" xr10:uidLastSave="{00000000-0000-0000-0000-000000000000}"/>
  <bookViews>
    <workbookView xWindow="-120" yWindow="-120" windowWidth="24240" windowHeight="13140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4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/>
  <c r="P11" i="2" a="1"/>
  <c r="P11" i="2" s="1"/>
  <c r="Q11" i="2" a="1"/>
  <c r="Q11" i="2"/>
  <c r="O11" i="2" a="1"/>
  <c r="O11" i="2" s="1"/>
  <c r="O10" i="2" a="1"/>
  <c r="O10" i="2" s="1"/>
  <c r="G26" i="2"/>
  <c r="G27" i="2"/>
  <c r="G28" i="2"/>
  <c r="G29" i="2"/>
  <c r="G30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4" i="2"/>
  <c r="P4" i="2" a="1"/>
  <c r="P4" i="2" s="1"/>
  <c r="Q4" i="2" a="1"/>
  <c r="Q4" i="2"/>
  <c r="R4" i="2" a="1"/>
  <c r="R4" i="2" s="1"/>
  <c r="P5" i="2" a="1"/>
  <c r="P5" i="2"/>
  <c r="Q5" i="2" a="1"/>
  <c r="Q5" i="2" s="1"/>
  <c r="R5" i="2" a="1"/>
  <c r="R5" i="2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I13" i="2" a="1"/>
  <c r="I15" i="2" a="1"/>
  <c r="I17" i="2" a="1"/>
  <c r="I19" i="2" a="1"/>
  <c r="I21" i="2" a="1"/>
  <c r="I23" i="2" a="1"/>
  <c r="I25" i="2" a="1"/>
  <c r="I27" i="2" a="1"/>
  <c r="I29" i="2" a="1"/>
  <c r="I16" i="2" a="1"/>
  <c r="I30" i="2" a="1"/>
  <c r="I14" i="2" a="1"/>
  <c r="I18" i="2" a="1"/>
  <c r="I20" i="2" a="1"/>
  <c r="I22" i="2" a="1"/>
  <c r="I24" i="2" a="1"/>
  <c r="I26" i="2" a="1"/>
  <c r="I28" i="2" a="1"/>
  <c r="I5" i="2" a="1"/>
  <c r="I7" i="2" a="1"/>
  <c r="I9" i="2" a="1"/>
  <c r="I11" i="2" a="1"/>
  <c r="I8" i="2" a="1"/>
  <c r="I10" i="2" a="1"/>
  <c r="I12" i="2" a="1"/>
  <c r="I6" i="2" a="1"/>
  <c r="I4" i="2" a="1"/>
  <c r="I28" i="2" l="1"/>
  <c r="I26" i="2"/>
  <c r="I24" i="2"/>
  <c r="I22" i="2"/>
  <c r="I20" i="2"/>
  <c r="I18" i="2"/>
  <c r="I14" i="2"/>
  <c r="I30" i="2"/>
  <c r="I16" i="2"/>
  <c r="I29" i="2"/>
  <c r="I27" i="2"/>
  <c r="I25" i="2"/>
  <c r="I23" i="2"/>
  <c r="I21" i="2"/>
  <c r="I19" i="2"/>
  <c r="I17" i="2"/>
  <c r="I15" i="2"/>
  <c r="I13" i="2"/>
  <c r="I6" i="2"/>
  <c r="I12" i="2"/>
  <c r="I10" i="2"/>
  <c r="I8" i="2"/>
  <c r="I11" i="2"/>
  <c r="I9" i="2"/>
  <c r="I7" i="2"/>
  <c r="I5" i="2"/>
  <c r="I4" i="2"/>
  <c r="A34" i="1" l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BC86FE3-8E64-4888-A071-62472F70D046}" sourceFile="C:\Users\김우진\Desktop\컴활자\길벗컴활1급총정리\엑셀\모의\중장비대여현황.accdb" keepAlive="1" name="중장비대여현황" type="5" refreshedVersion="8" background="1">
    <dbPr connection="Provider=Microsoft.ACE.OLEDB.12.0;User ID=Admin;Data Source=C:\Users\김우진\Desktop\컴활자\길벗컴활1급총정리\엑셀\모의\중장비대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여내역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<sst xmlns="http://schemas.openxmlformats.org/spreadsheetml/2006/main" count="661" uniqueCount="167">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</sst>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0&quot;일&quot;;[Blue][&lt;=2]&quot;단기&quot;* 0&quot;일&quot;;* 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2">
    <dxf>
      <font>
        <color rgb="FF0070C0"/>
      </font>
    </dxf>
    <dxf>
      <font>
        <color auto="1"/>
      </font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9A3-49B5-933D-5BF002FF2741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A3-49B5-933D-5BF002FF2741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A3-49B5-933D-5BF002FF2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19050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우진" refreshedDate="45648.992062847225" backgroundQuery="1" createdVersion="8" refreshedVersion="8" minRefreshableVersion="3" recordCount="27" xr:uid="{9BDECB7F-2399-425A-9147-A71590B84397}">
  <cacheSource type="external" connectionId="1"/>
  <cacheFields count="13">
    <cacheField name="대여코드" numFmtId="0">
      <sharedItems count="27">
        <s v="ED-1-101"/>
        <s v="ED-1-102"/>
        <s v="ED-1-103"/>
        <s v="ED-1-104"/>
        <s v="ED-1-105"/>
        <s v="ED-1-106"/>
        <s v="RE-7-201"/>
        <s v="RE-7-202"/>
        <s v="RE-7-203"/>
        <s v="RE-7-204"/>
        <s v="RE-7-205"/>
        <s v="RE-7-206"/>
        <s v="RE-7-207"/>
        <s v="RE-7-208"/>
        <s v="RE-7-209"/>
        <s v="IA-5-401"/>
        <s v="IA-5-402"/>
        <s v="IA-5-403"/>
        <s v="IA-5-404"/>
        <s v="IA-5-405"/>
        <s v="IA-5-406"/>
        <s v="ZQ-3-301"/>
        <s v="ZQ-3-302"/>
        <s v="ZQ-3-303"/>
        <s v="ZQ-3-304"/>
        <s v="ZQ-3-305"/>
        <s v="ZQ-3-306"/>
      </sharedItems>
    </cacheField>
    <cacheField name="대여자" numFmtId="0">
      <sharedItems count="27">
        <s v="허주아"/>
        <s v="차지호"/>
        <s v="오재아"/>
        <s v="안서후"/>
        <s v="주송후"/>
        <s v="주명민"/>
        <s v="임조원"/>
        <s v="윤윤철"/>
        <s v="조지민"/>
        <s v="서송희"/>
        <s v="정대영"/>
        <s v="장종호"/>
        <s v="안성"/>
        <s v="우청호"/>
        <s v="백은영"/>
        <s v="임재율"/>
        <s v="임여설"/>
        <s v="배세윤"/>
        <s v="백은희"/>
        <s v="고윤혜"/>
        <s v="정희원"/>
        <s v="우유현"/>
        <s v="손윤혁"/>
        <s v="최채민"/>
        <s v="백도연"/>
        <s v="허민진"/>
        <s v="윤정연"/>
      </sharedItems>
    </cacheField>
    <cacheField name="결제상태" numFmtId="0">
      <sharedItems count="2">
        <s v="예정"/>
        <s v="완료"/>
      </sharedItems>
    </cacheField>
    <cacheField name="결제일" numFmtId="0">
      <sharedItems containsNonDate="0" containsDate="1" containsString="0" containsBlank="1" minDate="2021-03-27T00:00:00" maxDate="2021-08-02T00:00:00" count="19">
        <m/>
        <d v="2021-08-01T00:00:00"/>
        <d v="2021-05-25T00:00:00"/>
        <d v="2021-07-04T00:00:00"/>
        <d v="2021-07-22T00:00:00"/>
        <d v="2021-06-02T00:00:00"/>
        <d v="2021-03-27T00:00:00"/>
        <d v="2021-06-15T00:00:00"/>
        <d v="2021-07-10T00:00:00"/>
        <d v="2021-03-31T00:00:00"/>
        <d v="2021-07-15T00:00:00"/>
        <d v="2021-05-28T00:00:00"/>
        <d v="2021-05-05T00:00:00"/>
        <d v="2021-06-24T00:00:00"/>
        <d v="2021-07-01T00:00:00"/>
        <d v="2021-04-23T00:00:00"/>
        <d v="2021-04-15T00:00:00"/>
        <d v="2021-04-10T00:00:00"/>
        <d v="2021-05-18T00:00:00"/>
      </sharedItems>
    </cacheField>
    <cacheField name="수령일" numFmtId="0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12"/>
    </cacheField>
    <cacheField name="대여일수" numFmtId="0">
      <sharedItems count="21">
        <s v="    2박"/>
        <s v="  3박"/>
        <s v="  7박"/>
        <s v="  1박"/>
        <s v="5박"/>
        <s v="    7박"/>
        <s v="  9박"/>
        <s v="  5박"/>
        <s v="  6박"/>
        <s v=" 9박"/>
        <s v="7박"/>
        <s v="2박"/>
        <s v="3박"/>
        <s v="   6박"/>
        <s v="   1박"/>
        <s v=" 4박"/>
        <s v="   3박"/>
        <s v="6박"/>
        <s v="    3박"/>
        <s v="4박"/>
        <s v="1박"/>
      </sharedItems>
    </cacheField>
    <cacheField name="대여기간" numFmtId="0">
      <sharedItems count="8">
        <s v="2박/3일"/>
        <s v="3박/4일"/>
        <s v="7박/8일"/>
        <s v="1박/2일"/>
        <s v="5박/6일"/>
        <s v="9박/10일"/>
        <s v="6박/7일"/>
        <s v="4박/5일"/>
      </sharedItems>
    </cacheField>
    <cacheField name="대여장비" numFmtId="0">
      <sharedItems count="4">
        <s v="지게차"/>
        <s v="크레인"/>
        <s v="불도저"/>
        <s v="굴착기"/>
      </sharedItems>
    </cacheField>
    <cacheField name="할인율" numFmtId="0">
      <sharedItems containsBlank="1" count="3">
        <m/>
        <s v="0.1"/>
        <s v="0.2"/>
      </sharedItems>
    </cacheField>
    <cacheField name="건설사" numFmtId="0">
      <sharedItems count="3">
        <s v="미래건축"/>
        <s v="인형건설"/>
        <s v="재경그룹"/>
      </sharedItems>
    </cacheField>
    <cacheField name="대여시간" numFmtId="0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4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  <x v="1"/>
    <x v="1"/>
    <x v="1"/>
  </r>
  <r>
    <x v="2"/>
    <x v="2"/>
    <x v="1"/>
    <x v="0"/>
    <x v="2"/>
    <x v="2"/>
    <x v="2"/>
    <x v="1"/>
    <x v="0"/>
    <x v="1"/>
    <x v="2"/>
    <x v="2"/>
  </r>
  <r>
    <x v="3"/>
    <x v="3"/>
    <x v="0"/>
    <x v="2"/>
    <x v="3"/>
    <x v="3"/>
    <x v="3"/>
    <x v="2"/>
    <x v="1"/>
    <x v="0"/>
    <x v="3"/>
    <x v="3"/>
  </r>
  <r>
    <x v="4"/>
    <x v="4"/>
    <x v="0"/>
    <x v="3"/>
    <x v="4"/>
    <x v="4"/>
    <x v="4"/>
    <x v="2"/>
    <x v="1"/>
    <x v="2"/>
    <x v="4"/>
    <x v="4"/>
  </r>
  <r>
    <x v="5"/>
    <x v="5"/>
    <x v="0"/>
    <x v="4"/>
    <x v="5"/>
    <x v="5"/>
    <x v="2"/>
    <x v="3"/>
    <x v="1"/>
    <x v="1"/>
    <x v="5"/>
    <x v="5"/>
  </r>
  <r>
    <x v="6"/>
    <x v="6"/>
    <x v="1"/>
    <x v="5"/>
    <x v="6"/>
    <x v="6"/>
    <x v="5"/>
    <x v="3"/>
    <x v="1"/>
    <x v="0"/>
    <x v="6"/>
    <x v="5"/>
  </r>
  <r>
    <x v="7"/>
    <x v="7"/>
    <x v="0"/>
    <x v="6"/>
    <x v="7"/>
    <x v="7"/>
    <x v="4"/>
    <x v="0"/>
    <x v="1"/>
    <x v="1"/>
    <x v="7"/>
    <x v="6"/>
  </r>
  <r>
    <x v="8"/>
    <x v="8"/>
    <x v="1"/>
    <x v="0"/>
    <x v="8"/>
    <x v="7"/>
    <x v="4"/>
    <x v="0"/>
    <x v="0"/>
    <x v="1"/>
    <x v="8"/>
    <x v="6"/>
  </r>
  <r>
    <x v="9"/>
    <x v="9"/>
    <x v="0"/>
    <x v="7"/>
    <x v="9"/>
    <x v="8"/>
    <x v="6"/>
    <x v="2"/>
    <x v="1"/>
    <x v="0"/>
    <x v="9"/>
    <x v="7"/>
  </r>
  <r>
    <x v="10"/>
    <x v="10"/>
    <x v="1"/>
    <x v="8"/>
    <x v="10"/>
    <x v="9"/>
    <x v="5"/>
    <x v="1"/>
    <x v="1"/>
    <x v="2"/>
    <x v="10"/>
    <x v="2"/>
  </r>
  <r>
    <x v="11"/>
    <x v="11"/>
    <x v="0"/>
    <x v="9"/>
    <x v="11"/>
    <x v="10"/>
    <x v="2"/>
    <x v="2"/>
    <x v="1"/>
    <x v="2"/>
    <x v="11"/>
    <x v="7"/>
  </r>
  <r>
    <x v="12"/>
    <x v="12"/>
    <x v="1"/>
    <x v="0"/>
    <x v="12"/>
    <x v="11"/>
    <x v="0"/>
    <x v="2"/>
    <x v="0"/>
    <x v="2"/>
    <x v="12"/>
    <x v="8"/>
  </r>
  <r>
    <x v="13"/>
    <x v="13"/>
    <x v="0"/>
    <x v="10"/>
    <x v="13"/>
    <x v="12"/>
    <x v="1"/>
    <x v="1"/>
    <x v="1"/>
    <x v="2"/>
    <x v="13"/>
    <x v="1"/>
  </r>
  <r>
    <x v="14"/>
    <x v="14"/>
    <x v="0"/>
    <x v="0"/>
    <x v="14"/>
    <x v="13"/>
    <x v="6"/>
    <x v="2"/>
    <x v="0"/>
    <x v="2"/>
    <x v="14"/>
    <x v="7"/>
  </r>
  <r>
    <x v="15"/>
    <x v="15"/>
    <x v="1"/>
    <x v="11"/>
    <x v="15"/>
    <x v="3"/>
    <x v="3"/>
    <x v="2"/>
    <x v="1"/>
    <x v="2"/>
    <x v="15"/>
    <x v="3"/>
  </r>
  <r>
    <x v="16"/>
    <x v="16"/>
    <x v="1"/>
    <x v="7"/>
    <x v="16"/>
    <x v="14"/>
    <x v="3"/>
    <x v="3"/>
    <x v="1"/>
    <x v="1"/>
    <x v="16"/>
    <x v="9"/>
  </r>
  <r>
    <x v="17"/>
    <x v="17"/>
    <x v="1"/>
    <x v="12"/>
    <x v="12"/>
    <x v="15"/>
    <x v="7"/>
    <x v="3"/>
    <x v="1"/>
    <x v="0"/>
    <x v="17"/>
    <x v="10"/>
  </r>
  <r>
    <x v="18"/>
    <x v="18"/>
    <x v="1"/>
    <x v="13"/>
    <x v="17"/>
    <x v="0"/>
    <x v="0"/>
    <x v="0"/>
    <x v="2"/>
    <x v="0"/>
    <x v="18"/>
    <x v="0"/>
  </r>
  <r>
    <x v="19"/>
    <x v="19"/>
    <x v="0"/>
    <x v="14"/>
    <x v="18"/>
    <x v="16"/>
    <x v="1"/>
    <x v="1"/>
    <x v="1"/>
    <x v="0"/>
    <x v="19"/>
    <x v="1"/>
  </r>
  <r>
    <x v="20"/>
    <x v="20"/>
    <x v="1"/>
    <x v="15"/>
    <x v="19"/>
    <x v="1"/>
    <x v="1"/>
    <x v="0"/>
    <x v="1"/>
    <x v="1"/>
    <x v="20"/>
    <x v="11"/>
  </r>
  <r>
    <x v="21"/>
    <x v="21"/>
    <x v="1"/>
    <x v="16"/>
    <x v="20"/>
    <x v="17"/>
    <x v="6"/>
    <x v="2"/>
    <x v="1"/>
    <x v="0"/>
    <x v="21"/>
    <x v="7"/>
  </r>
  <r>
    <x v="22"/>
    <x v="22"/>
    <x v="1"/>
    <x v="0"/>
    <x v="21"/>
    <x v="18"/>
    <x v="1"/>
    <x v="3"/>
    <x v="0"/>
    <x v="2"/>
    <x v="22"/>
    <x v="12"/>
  </r>
  <r>
    <x v="23"/>
    <x v="23"/>
    <x v="1"/>
    <x v="0"/>
    <x v="22"/>
    <x v="8"/>
    <x v="6"/>
    <x v="0"/>
    <x v="0"/>
    <x v="2"/>
    <x v="23"/>
    <x v="13"/>
  </r>
  <r>
    <x v="24"/>
    <x v="24"/>
    <x v="0"/>
    <x v="0"/>
    <x v="23"/>
    <x v="15"/>
    <x v="7"/>
    <x v="2"/>
    <x v="0"/>
    <x v="0"/>
    <x v="24"/>
    <x v="14"/>
  </r>
  <r>
    <x v="25"/>
    <x v="25"/>
    <x v="1"/>
    <x v="17"/>
    <x v="24"/>
    <x v="19"/>
    <x v="7"/>
    <x v="0"/>
    <x v="1"/>
    <x v="0"/>
    <x v="25"/>
    <x v="15"/>
  </r>
  <r>
    <x v="26"/>
    <x v="26"/>
    <x v="1"/>
    <x v="18"/>
    <x v="25"/>
    <x v="20"/>
    <x v="3"/>
    <x v="0"/>
    <x v="1"/>
    <x v="2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562C64-D021-4F28-8EAD-1669B4A5A0DE}" name="피벗 테이블1" cacheId="4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13">
    <pivotField compact="0" showAll="0"/>
    <pivotField compact="0" showAll="0"/>
    <pivotField compact="0" showAll="0"/>
    <pivotField compact="0" showAll="0"/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compact="0" showAll="0"/>
    <pivotField compact="0" showAll="0"/>
    <pivotField axis="axisCol" compact="0" showAll="0">
      <items count="5">
        <item x="3"/>
        <item x="2"/>
        <item x="0"/>
        <item x="1"/>
        <item t="default"/>
      </items>
    </pivotField>
    <pivotField compact="0" showAll="0"/>
    <pivotField compact="0" showAll="0"/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12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10" subtotal="average" baseField="12" baseItem="4" numFmtId="176"/>
    <dataField name="평균 : 대여비용" fld="11" subtotal="average" baseField="12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topLeftCell="A9" workbookViewId="0">
      <selection activeCell="N19" sqref="N19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20" t="s">
        <v>84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AND(ISEVEN(RIGHT(A5, 1)), 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1" priority="1">
      <formula>OR(_xlfn.RANK.EQ($K5, $K$5:$K$31, 0)&lt;=3, _xlfn.RANK.EQ($K5, 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abSelected="1" workbookViewId="0">
      <selection activeCell="L4" sqref="L4:L30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 "/", LEFT(TRIM(F4), 1)+1, 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 $O$14:$T$19, MATCH(H4, $N$16:$N$19, 0)+2)</f>
        <v>495000</v>
      </c>
      <c r="N4" s="1" t="s">
        <v>47</v>
      </c>
      <c r="O4" s="1" t="str">
        <f t="array" ref="O4">SUM(IF(($J$4:$J$30=$N4)*($H$4:$H$30=O$3), 1))&amp;"건"</f>
        <v>2건</v>
      </c>
      <c r="P4" s="1" t="str">
        <f t="array" ref="P4">SUM(IF(($J$4:$J$30=$N4)*($H$4:$H$30=P$3), 1))&amp;"건"</f>
        <v>0건</v>
      </c>
      <c r="Q4" s="1" t="str">
        <f t="array" ref="Q4">SUM(IF(($J$4:$J$30=$N4)*($H$4:$H$30=Q$3), 1))&amp;"건"</f>
        <v>3건</v>
      </c>
      <c r="R4" s="1" t="str">
        <f t="array" ref="R4">SUM(IF(($J$4:$J$30=$N4)*($H$4:$H$30=R$3), 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 "/", LEFT(TRIM(F5), 1)+1, 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 $O$14:$T$19, MATCH(H5, $N$16:$N$19, 0)+2)</f>
        <v>1071000</v>
      </c>
      <c r="N5" s="1" t="s">
        <v>16</v>
      </c>
      <c r="O5" s="1" t="str">
        <f t="array" ref="O5">SUM(IF(($J$4:$J$30=$N5)*($H$4:$H$30=O$3), 1))&amp;"건"</f>
        <v>1건</v>
      </c>
      <c r="P5" s="1" t="str">
        <f t="array" ref="P5">SUM(IF(($J$4:$J$30=$N5)*($H$4:$H$30=P$3), 1))&amp;"건"</f>
        <v>4건</v>
      </c>
      <c r="Q5" s="1" t="str">
        <f t="array" ref="Q5">SUM(IF(($J$4:$J$30=$N5)*($H$4:$H$30=Q$3), 1))&amp;"건"</f>
        <v>3건</v>
      </c>
      <c r="R5" s="1" t="str">
        <f t="array" ref="R5">SUM(IF(($J$4:$J$30=$N5)*($H$4:$H$30=R$3), 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 1))&amp;"건"</f>
        <v>2건</v>
      </c>
      <c r="P6" s="1" t="str">
        <f t="array" ref="P6">SUM(IF(($J$4:$J$30=$N6)*($H$4:$H$30=P$3), 1))&amp;"건"</f>
        <v>5건</v>
      </c>
      <c r="Q6" s="1" t="str">
        <f t="array" ref="Q6">SUM(IF(($J$4:$J$30=$N6)*($H$4:$H$30=Q$3), 1))&amp;"건"</f>
        <v>2건</v>
      </c>
      <c r="R6" s="1" t="str">
        <f t="array" ref="R6">SUM(IF(($J$4:$J$30=$N6)*($H$4:$H$30=R$3), 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TEXT(COUNT(IF(($C$4:$C$30=$N10)*($J$4:$J$30=O$9),1))/COUNTA($A$4:$A$30), "0%")</f>
        <v>15%</v>
      </c>
      <c r="P10" s="1" t="str">
        <f t="array" ref="P10">TEXT(COUNT(IF(($C$4:$C$30=$N10)*($J$4:$J$30=P$9),1))/COUNTA($A$4:$A$30), "0%")</f>
        <v>19%</v>
      </c>
      <c r="Q10" s="1" t="str">
        <f t="array" ref="Q10">TEXT(COUNT(IF(($C$4:$C$30=$N10)*($J$4:$J$30=Q$9),1))/COUNTA($A$4:$A$30), 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TEXT(COUNT(IF(($C$4:$C$30=$N11)*($J$4:$J$30=O$9),1))/COUNTA($A$4:$A$30), "0%")</f>
        <v>11%</v>
      </c>
      <c r="P11" s="1" t="str">
        <f t="array" ref="P11">TEXT(COUNT(IF(($C$4:$C$30=$N11)*($J$4:$J$30=P$9),1))/COUNTA($A$4:$A$30), "0%")</f>
        <v>19%</v>
      </c>
      <c r="Q11" s="1" t="str">
        <f t="array" ref="Q11">TEXT(COUNT(IF(($C$4:$C$30=$N11)*($J$4:$J$30=Q$9),1))/COUNTA($A$4:$A$30), 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1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2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>_xlfn.CONCAT(TRIM(F26), "/", LEFT(TRIM(F26), 1)+1, "일")</f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K18" sqref="K18"/>
    </sheetView>
  </sheetViews>
  <sheetFormatPr defaultRowHeight="16.5"/>
  <cols>
    <col min="1" max="1" width="3.625" customWidth="1"/>
    <col min="2" max="2" width="24.875" bestFit="1" customWidth="1"/>
    <col min="3" max="3" width="14.875" bestFit="1" customWidth="1"/>
    <col min="4" max="7" width="13.25" bestFit="1" customWidth="1"/>
    <col min="8" max="8" width="9.625" bestFit="1" customWidth="1"/>
    <col min="9" max="9" width="11.25" bestFit="1" customWidth="1"/>
    <col min="10" max="10" width="10.75" bestFit="1" customWidth="1"/>
    <col min="11" max="12" width="20.125" bestFit="1" customWidth="1"/>
  </cols>
  <sheetData>
    <row r="2" spans="2:8">
      <c r="B2" s="12"/>
      <c r="C2" s="12"/>
      <c r="D2" s="17" t="s">
        <v>6</v>
      </c>
      <c r="E2" s="12"/>
      <c r="F2" s="12"/>
      <c r="G2" s="12"/>
      <c r="H2" s="12"/>
    </row>
    <row r="3" spans="2:8">
      <c r="B3" s="17" t="s">
        <v>160</v>
      </c>
      <c r="C3" s="17" t="s">
        <v>161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154</v>
      </c>
    </row>
    <row r="4" spans="2:8">
      <c r="B4" s="12" t="s">
        <v>155</v>
      </c>
      <c r="C4" s="12"/>
      <c r="D4" s="16"/>
      <c r="E4" s="16"/>
      <c r="F4" s="16"/>
      <c r="G4" s="16"/>
      <c r="H4" s="16"/>
    </row>
    <row r="5" spans="2:8">
      <c r="B5" s="12"/>
      <c r="C5" s="12" t="s">
        <v>162</v>
      </c>
      <c r="D5" s="16" t="s">
        <v>166</v>
      </c>
      <c r="E5" s="16">
        <v>144.66666666666666</v>
      </c>
      <c r="F5" s="16">
        <v>118.33333333333333</v>
      </c>
      <c r="G5" s="16" t="s">
        <v>166</v>
      </c>
      <c r="H5" s="16">
        <v>131.5</v>
      </c>
    </row>
    <row r="6" spans="2:8">
      <c r="B6" s="12"/>
      <c r="C6" s="12" t="s">
        <v>164</v>
      </c>
      <c r="D6" s="16" t="s">
        <v>166</v>
      </c>
      <c r="E6" s="16">
        <v>898000</v>
      </c>
      <c r="F6" s="16">
        <v>945000</v>
      </c>
      <c r="G6" s="16" t="s">
        <v>166</v>
      </c>
      <c r="H6" s="16">
        <v>921500</v>
      </c>
    </row>
    <row r="7" spans="2:8">
      <c r="B7" s="12" t="s">
        <v>156</v>
      </c>
      <c r="C7" s="12"/>
      <c r="D7" s="16"/>
      <c r="E7" s="16"/>
      <c r="F7" s="16"/>
      <c r="G7" s="16"/>
      <c r="H7" s="16"/>
    </row>
    <row r="8" spans="2:8">
      <c r="B8" s="12"/>
      <c r="C8" s="12" t="s">
        <v>162</v>
      </c>
      <c r="D8" s="16">
        <v>103</v>
      </c>
      <c r="E8" s="16">
        <v>49.5</v>
      </c>
      <c r="F8" s="16">
        <v>132.5</v>
      </c>
      <c r="G8" s="16" t="s">
        <v>166</v>
      </c>
      <c r="H8" s="16">
        <v>93.4</v>
      </c>
    </row>
    <row r="9" spans="2:8">
      <c r="B9" s="12"/>
      <c r="C9" s="12" t="s">
        <v>164</v>
      </c>
      <c r="D9" s="16">
        <v>1071000</v>
      </c>
      <c r="E9" s="16">
        <v>231000</v>
      </c>
      <c r="F9" s="16">
        <v>1065500</v>
      </c>
      <c r="G9" s="16" t="s">
        <v>166</v>
      </c>
      <c r="H9" s="16">
        <v>732800</v>
      </c>
    </row>
    <row r="10" spans="2:8">
      <c r="B10" s="12" t="s">
        <v>157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162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164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158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162</v>
      </c>
      <c r="D14" s="16">
        <v>39</v>
      </c>
      <c r="E14" s="16">
        <v>127</v>
      </c>
      <c r="F14" s="16" t="s">
        <v>166</v>
      </c>
      <c r="G14" s="16">
        <v>86</v>
      </c>
      <c r="H14" s="16">
        <v>84.5</v>
      </c>
    </row>
    <row r="15" spans="2:8">
      <c r="B15" s="12"/>
      <c r="C15" s="12" t="s">
        <v>164</v>
      </c>
      <c r="D15" s="16">
        <v>180000</v>
      </c>
      <c r="E15" s="16">
        <v>864000</v>
      </c>
      <c r="F15" s="16" t="s">
        <v>166</v>
      </c>
      <c r="G15" s="16">
        <v>495000</v>
      </c>
      <c r="H15" s="16">
        <v>508500</v>
      </c>
    </row>
    <row r="16" spans="2:8">
      <c r="B16" s="12" t="s">
        <v>159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162</v>
      </c>
      <c r="D17" s="16">
        <v>188</v>
      </c>
      <c r="E17" s="16">
        <v>158</v>
      </c>
      <c r="F17" s="16" t="s">
        <v>166</v>
      </c>
      <c r="G17" s="16">
        <v>151.5</v>
      </c>
      <c r="H17" s="16">
        <v>162.25</v>
      </c>
    </row>
    <row r="18" spans="2:8">
      <c r="B18" s="12"/>
      <c r="C18" s="12" t="s">
        <v>164</v>
      </c>
      <c r="D18" s="16">
        <v>1485000</v>
      </c>
      <c r="E18" s="16">
        <v>990000</v>
      </c>
      <c r="F18" s="16" t="s">
        <v>166</v>
      </c>
      <c r="G18" s="16">
        <v>701500</v>
      </c>
      <c r="H18" s="16">
        <v>969500</v>
      </c>
    </row>
    <row r="19" spans="2:8">
      <c r="B19" s="12" t="s">
        <v>163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165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L13" sqref="L13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315F3E0E-309D-4854-B0C2-F7241F8E5C73}">
      <formula1>"서울, 대전, 부산, 광주, 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3" workbookViewId="0">
      <selection activeCell="F35" sqref="F35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topLeftCell="A13" workbookViewId="0">
      <selection activeCell="M8" sqref="M8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19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19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19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19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19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19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19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19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19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19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19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19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19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19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19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19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19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19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19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19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19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19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19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19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19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19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19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19050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d1557</cp:lastModifiedBy>
  <cp:lastPrinted>2024-12-22T14:47:15Z</cp:lastPrinted>
  <dcterms:created xsi:type="dcterms:W3CDTF">2023-07-14T11:40:39Z</dcterms:created>
  <dcterms:modified xsi:type="dcterms:W3CDTF">2024-12-22T15:38:43Z</dcterms:modified>
</cp:coreProperties>
</file>