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2025_기본서_컴활2급실기_학습자료_240903_update\2025 기본서_컴활2급실기\03 기본모의고사\밍디연습\"/>
    </mc:Choice>
  </mc:AlternateContent>
  <xr:revisionPtr revIDLastSave="0" documentId="13_ncr:1_{DC762A9B-3BD0-4F74-9844-A96A6603831D}" xr6:coauthVersionLast="47" xr6:coauthVersionMax="47" xr10:uidLastSave="{00000000-0000-0000-0000-000000000000}"/>
  <bookViews>
    <workbookView xWindow="-120" yWindow="-120" windowWidth="29040" windowHeight="1584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nm._FilterDatabase" localSheetId="5" hidden="1">'분석작업-1'!$A$3:$G$3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D30" i="5" s="1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D11" i="4"/>
  <c r="C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F30" i="5" l="1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<sst xmlns="http://schemas.openxmlformats.org/spreadsheetml/2006/main" count="443" uniqueCount="298">
  <si>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</si>
  <si>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</si>
  <si>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</si>
  <si>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</si>
  <si>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</si>
  <si>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</si>
  <si>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</si>
  <si>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</si>
  <si>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</si>
  <si>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</si>
  <si>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</si>
  <si>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</si>
  <si>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</si>
  <si>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</si>
  <si>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</si>
  <si>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</si>
  <si>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</si>
  <si>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</si>
  <si>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</si>
  <si>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</si>
  <si>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</si>
  <si>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</si>
  <si>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</si>
  <si>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</si>
  <si>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</si>
  <si>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</si>
  <si>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</si>
  <si>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</si>
  <si>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</si>
  <si>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</si>
  <si>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</si>
  <si>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</si>
  <si>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</si>
  <si>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</si>
  <si>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</si>
  <si>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</si>
  <si>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</si>
  <si>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</si>
  <si>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</si>
  <si>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</si>
  <si>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</si>
  <si>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</si>
  <si>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</si>
  <si>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</si>
  <si>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</si>
  <si>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</si>
  <si>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</si>
  <si>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</si>
  <si>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</si>
  <si>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</si>
  <si>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</si>
  <si>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</si>
  <si>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</si>
  <si>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</si>
  <si>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</si>
  <si>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</si>
  <si>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</si>
  <si>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</si>
  <si>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</si>
  <si>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</si>
  <si>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</si>
  <si>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</si>
  <si>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</si>
  <si>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</si>
  <si>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</si>
  <si>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</si>
  <si>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</si>
  <si>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</si>
  <si>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</si>
  <si>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</si>
  <si>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</si>
  <si>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</si>
  <si>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</si>
  <si>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</si>
  <si>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</si>
  <si>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</si>
  <si>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</si>
  <si>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</si>
  <si>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</si>
  <si>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</si>
  <si>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</si>
  <si>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</si>
  <si>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</si>
  <si>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</si>
  <si>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</si>
  <si>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</si>
  <si>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</si>
  <si>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</si>
  <si>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</si>
  <si>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</si>
  <si>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</si>
  <si>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</si>
  <si>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</si>
  <si>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</si>
  <si>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</si>
  <si>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</si>
  <si>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</si>
  <si>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</si>
  <si>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</si>
  <si>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</si>
  <si>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</si>
  <si>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</si>
  <si>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</si>
  <si>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</si>
  <si>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</si>
  <si>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</si>
  <si>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</si>
  <si>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</si>
  <si>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</si>
  <si>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</si>
  <si>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</si>
  <si>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</si>
  <si>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</si>
  <si>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</si>
  <si>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</si>
  <si>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</si>
  <si>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</si>
  <si>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</si>
  <si>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</si>
  <si>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</si>
  <si>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</si>
  <si>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</si>
  <si>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</si>
  <si>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</si>
  <si>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</si>
  <si>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</si>
  <si>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</si>
  <si>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</si>
  <si>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</si>
  <si>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</si>
  <si>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</si>
  <si>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</si>
  <si>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</si>
  <si>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</si>
  <si>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</si>
  <si>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</si>
  <si>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</si>
  <si>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</si>
  <si>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</si>
  <si>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</si>
  <si>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</si>
  <si>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</si>
  <si>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</si>
  <si>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</si>
  <si>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</si>
  <si>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</si>
  <si>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</si>
  <si>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</si>
  <si>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</si>
  <si>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</si>
  <si>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</si>
  <si>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</si>
  <si>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</si>
  <si>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</si>
  <si>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</si>
  <si>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</si>
  <si>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</si>
  <si>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</si>
  <si>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</si>
  <si>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</si>
  <si>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</si>
  <si>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</si>
  <si>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</si>
  <si>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</si>
  <si>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</si>
  <si>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</si>
  <si>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</si>
  <si>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</si>
  <si>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</si>
  <si>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</si>
  <si>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</si>
  <si>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</si>
  <si>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</si>
  <si>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</si>
  <si>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</si>
  <si>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</si>
  <si>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</si>
  <si>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</si>
  <si>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</si>
  <si>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</si>
  <si>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</si>
  <si>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</si>
  <si>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</si>
  <si>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</si>
  <si>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</si>
  <si>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</si>
  <si>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</si>
  <si>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</si>
  <si>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</si>
  <si>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</si>
  <si>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</si>
  <si>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</si>
  <si>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</si>
  <si>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</si>
  <si>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</si>
  <si>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</si>
  <si>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</si>
  <si>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</si>
  <si>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</si>
  <si>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</si>
  <si>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</si>
  <si>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</si>
  <si>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</si>
  <si>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</si>
  <si>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</si>
  <si>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</si>
  <si>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</si>
  <si>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</si>
  <si>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</si>
  <si>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</si>
  <si>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</si>
  <si>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</si>
  <si>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</si>
  <si>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</si>
  <si>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</si>
  <si>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</si>
  <si>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</si>
  <si>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</si>
  <si>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</si>
  <si>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</si>
  <si>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</si>
  <si>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</si>
  <si>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</si>
  <si>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</si>
  <si>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</si>
  <si>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</si>
  <si>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</si>
  <si>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</si>
  <si>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</si>
  <si>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</si>
  <si>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</si>
  <si>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</si>
  <si>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</si>
  <si>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</si>
  <si>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</si>
  <si>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</si>
  <si>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</si>
  <si>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</si>
  <si>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</si>
  <si>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</si>
  <si>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</si>
  <si>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</si>
  <si>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</si>
  <si>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</si>
  <si>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</si>
  <si>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</si>
  <si>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</si>
  <si>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</si>
  <si>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</si>
  <si>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</si>
  <si>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</si>
  <si>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</si>
  <si>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</si>
  <si>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</si>
  <si>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</si>
  <si>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</si>
  <si>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</si>
  <si>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</si>
  <si>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</si>
  <si>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</si>
  <si>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</si>
  <si>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</si>
  <si>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</si>
  <si>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</si>
  <si>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요금A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</si>
  <si>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</si>
  <si>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</si>
  <si>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</si>
  <si>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</si>
  <si>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</si>
  <si>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</si>
  <si>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</si>
  <si>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</si>
  <si>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</si>
  <si>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</si>
  <si>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</si>
  <si>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</si>
  <si>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</si>
  <si>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구매실적</t>
    <phoneticPr fontId="1" type="noConversion"/>
  </si>
  <si>
    <t>서초</t>
    <phoneticPr fontId="1" type="noConversion"/>
  </si>
  <si>
    <t>강남</t>
    <phoneticPr fontId="1" type="noConversion"/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</si>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</sst>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80" formatCode="&quot;₩&quot;#,##0_);[Red]\(&quot;₩&quot;#,##0\)"/>
    <numFmt numFmtId="190" formatCode="0.0"/>
    <numFmt numFmtId="191" formatCode="0&quot;초&quot;"/>
    <numFmt numFmtId="192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90" fontId="0" fillId="0" borderId="1" xfId="0" applyNumberFormat="1" applyBorder="1" applyAlignment="1">
      <alignment horizontal="center" vertical="center"/>
    </xf>
    <xf numFmtId="190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91" fontId="0" fillId="0" borderId="1" xfId="0" applyNumberFormat="1" applyBorder="1" applyAlignment="1">
      <alignment horizontal="center" vertical="center"/>
    </xf>
    <xf numFmtId="192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numFmt numFmtId="192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v>기말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2-440D-ACA6-D9D611F0A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rgbClr val="0070C0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77CBE0D-E9DE-42D4-82B8-97759F962463}"/>
            </a:ext>
          </a:extLst>
        </xdr:cNvPr>
        <xdr:cNvSpPr/>
      </xdr:nvSpPr>
      <xdr:spPr>
        <a:xfrm>
          <a:off x="6172200" y="25622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성민지" refreshedDate="45620.875409143518" createdVersion="8" refreshedVersion="8" minRefreshableVersion="3" recordCount="7" xr:uid="{11158F1D-425C-40D2-9858-886122EAB602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C1EC7C-9A79-4ED4-AE48-CFC533B09B35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192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12" sqref="H12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247</v>
      </c>
      <c r="B3" s="1" t="s">
        <v>248</v>
      </c>
      <c r="C3" s="1" t="s">
        <v>249</v>
      </c>
      <c r="D3" s="1" t="s">
        <v>250</v>
      </c>
      <c r="E3" s="1" t="s">
        <v>251</v>
      </c>
      <c r="F3" s="1" t="s">
        <v>252</v>
      </c>
      <c r="G3" s="1" t="s">
        <v>253</v>
      </c>
      <c r="H3" s="1" t="s">
        <v>254</v>
      </c>
    </row>
    <row r="4" spans="1:8" x14ac:dyDescent="0.3">
      <c r="A4" s="1" t="s">
        <v>256</v>
      </c>
      <c r="B4" t="s">
        <v>261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257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258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259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260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sqref="A1:F1"/>
    </sheetView>
  </sheetViews>
  <sheetFormatPr defaultRowHeight="16.5" x14ac:dyDescent="0.3"/>
  <sheetData>
    <row r="1" spans="1:6" ht="20.25" x14ac:dyDescent="0.3">
      <c r="A1" s="11" t="s">
        <v>181</v>
      </c>
      <c r="B1" s="11"/>
      <c r="C1" s="11"/>
      <c r="D1" s="11"/>
      <c r="E1" s="11"/>
      <c r="F1" s="11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B4" sqref="B4:B17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19" t="s">
        <v>182</v>
      </c>
      <c r="B1" s="19"/>
      <c r="C1" s="19"/>
      <c r="D1" s="19"/>
      <c r="E1" s="19"/>
      <c r="F1" s="19"/>
      <c r="G1" s="19"/>
    </row>
    <row r="2" spans="1:7" x14ac:dyDescent="0.3">
      <c r="G2" s="10" t="s">
        <v>183</v>
      </c>
    </row>
    <row r="3" spans="1:7" x14ac:dyDescent="0.3">
      <c r="A3" s="20" t="s">
        <v>184</v>
      </c>
      <c r="B3" s="20" t="s">
        <v>185</v>
      </c>
      <c r="C3" s="20" t="s">
        <v>202</v>
      </c>
      <c r="D3" s="20" t="s">
        <v>264</v>
      </c>
      <c r="E3" s="20" t="s">
        <v>186</v>
      </c>
      <c r="F3" s="20" t="s">
        <v>265</v>
      </c>
      <c r="G3" s="20" t="s">
        <v>187</v>
      </c>
    </row>
    <row r="4" spans="1:7" x14ac:dyDescent="0.3">
      <c r="A4" s="4" t="s">
        <v>188</v>
      </c>
      <c r="B4" s="33">
        <v>60</v>
      </c>
      <c r="C4" s="21">
        <v>906</v>
      </c>
      <c r="D4" s="21">
        <v>860</v>
      </c>
      <c r="E4" s="21">
        <v>585</v>
      </c>
      <c r="F4" s="21">
        <v>556</v>
      </c>
      <c r="G4" s="22">
        <v>0.38629999999999998</v>
      </c>
    </row>
    <row r="5" spans="1:7" x14ac:dyDescent="0.3">
      <c r="A5" s="4" t="s">
        <v>189</v>
      </c>
      <c r="B5" s="33">
        <v>60</v>
      </c>
      <c r="C5" s="21">
        <v>823</v>
      </c>
      <c r="D5" s="21">
        <v>781</v>
      </c>
      <c r="E5" s="21">
        <v>512</v>
      </c>
      <c r="F5" s="21">
        <v>486</v>
      </c>
      <c r="G5" s="22">
        <v>0.40939999999999999</v>
      </c>
    </row>
    <row r="6" spans="1:7" x14ac:dyDescent="0.3">
      <c r="A6" s="4" t="s">
        <v>190</v>
      </c>
      <c r="B6" s="33">
        <v>60</v>
      </c>
      <c r="C6" s="21">
        <v>1133</v>
      </c>
      <c r="D6" s="21">
        <v>1076</v>
      </c>
      <c r="E6" s="21">
        <v>684</v>
      </c>
      <c r="F6" s="21">
        <v>649</v>
      </c>
      <c r="G6" s="22">
        <v>0.42709999999999998</v>
      </c>
    </row>
    <row r="7" spans="1:7" x14ac:dyDescent="0.3">
      <c r="A7" s="4" t="s">
        <v>191</v>
      </c>
      <c r="B7" s="33">
        <v>60</v>
      </c>
      <c r="C7" s="21">
        <v>565</v>
      </c>
      <c r="D7" s="21">
        <v>536</v>
      </c>
      <c r="E7" s="21">
        <v>356</v>
      </c>
      <c r="F7" s="21">
        <v>338</v>
      </c>
      <c r="G7" s="22">
        <v>0.4017</v>
      </c>
    </row>
    <row r="8" spans="1:7" x14ac:dyDescent="0.3">
      <c r="A8" s="4" t="s">
        <v>192</v>
      </c>
      <c r="B8" s="33">
        <v>30</v>
      </c>
      <c r="C8" s="21">
        <v>1133</v>
      </c>
      <c r="D8" s="21">
        <v>1076</v>
      </c>
      <c r="E8" s="21">
        <v>684</v>
      </c>
      <c r="F8" s="21">
        <v>649</v>
      </c>
      <c r="G8" s="22">
        <v>0.42709999999999998</v>
      </c>
    </row>
    <row r="9" spans="1:7" x14ac:dyDescent="0.3">
      <c r="A9" s="4" t="s">
        <v>193</v>
      </c>
      <c r="B9" s="33">
        <v>30</v>
      </c>
      <c r="C9" s="21">
        <v>1133</v>
      </c>
      <c r="D9" s="21">
        <v>1076</v>
      </c>
      <c r="E9" s="21">
        <v>684</v>
      </c>
      <c r="F9" s="21">
        <v>649</v>
      </c>
      <c r="G9" s="22">
        <v>0.42709999999999998</v>
      </c>
    </row>
    <row r="10" spans="1:7" x14ac:dyDescent="0.3">
      <c r="A10" s="4" t="s">
        <v>194</v>
      </c>
      <c r="B10" s="33">
        <v>30</v>
      </c>
      <c r="C10" s="21">
        <v>823</v>
      </c>
      <c r="D10" s="21">
        <v>781</v>
      </c>
      <c r="E10" s="21">
        <v>512</v>
      </c>
      <c r="F10" s="21">
        <v>486</v>
      </c>
      <c r="G10" s="22">
        <v>0.40939999999999999</v>
      </c>
    </row>
    <row r="11" spans="1:7" x14ac:dyDescent="0.3">
      <c r="A11" s="4" t="s">
        <v>195</v>
      </c>
      <c r="B11" s="33">
        <v>45</v>
      </c>
      <c r="C11" s="21">
        <v>906</v>
      </c>
      <c r="D11" s="21">
        <v>860</v>
      </c>
      <c r="E11" s="21">
        <v>585</v>
      </c>
      <c r="F11" s="21">
        <v>556</v>
      </c>
      <c r="G11" s="22">
        <v>0.38629999999999998</v>
      </c>
    </row>
    <row r="12" spans="1:7" x14ac:dyDescent="0.3">
      <c r="A12" s="4" t="s">
        <v>196</v>
      </c>
      <c r="B12" s="33">
        <v>30</v>
      </c>
      <c r="C12" s="21">
        <v>1133</v>
      </c>
      <c r="D12" s="21">
        <v>1076</v>
      </c>
      <c r="E12" s="21">
        <v>684</v>
      </c>
      <c r="F12" s="21">
        <v>649</v>
      </c>
      <c r="G12" s="22">
        <v>0.42709999999999998</v>
      </c>
    </row>
    <row r="13" spans="1:7" x14ac:dyDescent="0.3">
      <c r="A13" s="4" t="s">
        <v>197</v>
      </c>
      <c r="B13" s="33">
        <v>45</v>
      </c>
      <c r="C13" s="21">
        <v>696</v>
      </c>
      <c r="D13" s="21">
        <v>661</v>
      </c>
      <c r="E13" s="21">
        <v>431</v>
      </c>
      <c r="F13" s="21">
        <v>409</v>
      </c>
      <c r="G13" s="22">
        <v>0.4123</v>
      </c>
    </row>
    <row r="14" spans="1:7" x14ac:dyDescent="0.3">
      <c r="A14" s="4" t="s">
        <v>198</v>
      </c>
      <c r="B14" s="33">
        <v>60</v>
      </c>
      <c r="C14" s="21">
        <v>1133</v>
      </c>
      <c r="D14" s="21">
        <v>1076</v>
      </c>
      <c r="E14" s="21">
        <v>684</v>
      </c>
      <c r="F14" s="21">
        <v>649</v>
      </c>
      <c r="G14" s="22">
        <v>0.42709999999999998</v>
      </c>
    </row>
    <row r="15" spans="1:7" x14ac:dyDescent="0.3">
      <c r="A15" s="4" t="s">
        <v>199</v>
      </c>
      <c r="B15" s="33">
        <v>30</v>
      </c>
      <c r="C15" s="21">
        <v>906</v>
      </c>
      <c r="D15" s="21">
        <v>860</v>
      </c>
      <c r="E15" s="21">
        <v>585</v>
      </c>
      <c r="F15" s="21">
        <v>556</v>
      </c>
      <c r="G15" s="22">
        <v>0.38629999999999998</v>
      </c>
    </row>
    <row r="16" spans="1:7" x14ac:dyDescent="0.3">
      <c r="A16" s="4" t="s">
        <v>200</v>
      </c>
      <c r="B16" s="33">
        <v>45</v>
      </c>
      <c r="C16" s="21">
        <v>1133</v>
      </c>
      <c r="D16" s="21">
        <v>1076</v>
      </c>
      <c r="E16" s="21">
        <v>684</v>
      </c>
      <c r="F16" s="21">
        <v>649</v>
      </c>
      <c r="G16" s="22">
        <v>0.42709999999999998</v>
      </c>
    </row>
    <row r="17" spans="1:7" x14ac:dyDescent="0.3">
      <c r="A17" s="4" t="s">
        <v>201</v>
      </c>
      <c r="B17" s="33">
        <v>45</v>
      </c>
      <c r="C17" s="21">
        <v>906</v>
      </c>
      <c r="D17" s="21">
        <v>860</v>
      </c>
      <c r="E17" s="21">
        <v>585</v>
      </c>
      <c r="F17" s="21">
        <v>556</v>
      </c>
      <c r="G17" s="22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/>
  </sheetViews>
  <sheetFormatPr defaultRowHeight="16.5" x14ac:dyDescent="0.3"/>
  <cols>
    <col min="1" max="1" width="3.625" customWidth="1"/>
  </cols>
  <sheetData>
    <row r="2" spans="2:5" x14ac:dyDescent="0.3">
      <c r="B2" t="s">
        <v>203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255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sqref="A1:G1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1" t="s">
        <v>204</v>
      </c>
      <c r="B1" s="11"/>
      <c r="C1" s="11"/>
      <c r="D1" s="11"/>
      <c r="E1" s="11"/>
      <c r="F1" s="11"/>
      <c r="G1" s="11"/>
    </row>
    <row r="3" spans="1:7" x14ac:dyDescent="0.3">
      <c r="A3" s="4" t="s">
        <v>205</v>
      </c>
      <c r="B3" s="4" t="s">
        <v>156</v>
      </c>
      <c r="C3" s="4" t="s">
        <v>206</v>
      </c>
      <c r="D3" s="4" t="s">
        <v>207</v>
      </c>
      <c r="E3" s="4" t="s">
        <v>44</v>
      </c>
      <c r="F3" s="4" t="s">
        <v>208</v>
      </c>
      <c r="G3" s="4" t="s">
        <v>209</v>
      </c>
    </row>
    <row r="4" spans="1:7" x14ac:dyDescent="0.3">
      <c r="A4" s="4">
        <v>35201211</v>
      </c>
      <c r="B4" s="4" t="s">
        <v>210</v>
      </c>
      <c r="C4" s="4" t="s">
        <v>211</v>
      </c>
      <c r="D4" s="4" t="s">
        <v>212</v>
      </c>
      <c r="E4" s="4" t="s">
        <v>213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214</v>
      </c>
      <c r="E5" s="4" t="s">
        <v>215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216</v>
      </c>
      <c r="C6" s="4" t="s">
        <v>217</v>
      </c>
      <c r="D6" s="4" t="s">
        <v>218</v>
      </c>
      <c r="E6" s="4" t="s">
        <v>219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220</v>
      </c>
      <c r="C7" s="4" t="s">
        <v>96</v>
      </c>
      <c r="D7" s="4" t="s">
        <v>221</v>
      </c>
      <c r="E7" s="4" t="s">
        <v>222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223</v>
      </c>
      <c r="C8" s="4" t="s">
        <v>92</v>
      </c>
      <c r="D8" s="4" t="s">
        <v>224</v>
      </c>
      <c r="E8" s="4" t="s">
        <v>225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226</v>
      </c>
      <c r="C9" s="4" t="s">
        <v>217</v>
      </c>
      <c r="D9" s="4" t="s">
        <v>214</v>
      </c>
      <c r="E9" s="4" t="s">
        <v>219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227</v>
      </c>
      <c r="C10" s="4" t="s">
        <v>88</v>
      </c>
      <c r="D10" s="4" t="s">
        <v>228</v>
      </c>
      <c r="E10" s="4" t="s">
        <v>229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230</v>
      </c>
      <c r="C11" s="4" t="s">
        <v>231</v>
      </c>
      <c r="D11" s="4" t="s">
        <v>232</v>
      </c>
      <c r="E11" s="4" t="s">
        <v>233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234</v>
      </c>
      <c r="C12" s="4" t="s">
        <v>211</v>
      </c>
      <c r="D12" s="4" t="s">
        <v>214</v>
      </c>
      <c r="E12" s="4" t="s">
        <v>213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235</v>
      </c>
      <c r="C13" s="4" t="s">
        <v>236</v>
      </c>
      <c r="D13" s="4" t="s">
        <v>218</v>
      </c>
      <c r="E13" s="4" t="s">
        <v>237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238</v>
      </c>
      <c r="C14" s="4" t="s">
        <v>92</v>
      </c>
      <c r="D14" s="4" t="s">
        <v>214</v>
      </c>
      <c r="E14" s="4" t="s">
        <v>225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239</v>
      </c>
      <c r="C15" s="4" t="s">
        <v>240</v>
      </c>
      <c r="D15" s="4" t="s">
        <v>232</v>
      </c>
      <c r="E15" s="4" t="s">
        <v>241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242</v>
      </c>
      <c r="C16" s="4" t="s">
        <v>236</v>
      </c>
      <c r="D16" s="4" t="s">
        <v>212</v>
      </c>
      <c r="E16" s="4" t="s">
        <v>243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244</v>
      </c>
      <c r="C17" s="4" t="s">
        <v>240</v>
      </c>
      <c r="D17" s="4" t="s">
        <v>228</v>
      </c>
      <c r="E17" s="4" t="s">
        <v>241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245</v>
      </c>
      <c r="C18" s="4" t="s">
        <v>231</v>
      </c>
      <c r="D18" s="4" t="s">
        <v>214</v>
      </c>
      <c r="E18" s="4" t="s">
        <v>233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/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>IF(COUNTIF($B$3:$B$8,C10)&gt;=2,"우수","일반")</f>
        <v>우수</v>
      </c>
      <c r="D11" s="4" t="str">
        <f>IF(COUNTIF($B$3:$B$8,D10)&gt;=2,"우수","일반")</f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277</v>
      </c>
      <c r="B24" s="4" t="s">
        <v>278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279</v>
      </c>
      <c r="B25" s="4" t="s">
        <v>281</v>
      </c>
      <c r="D25" s="6">
        <f>DSUM(A14:E22,4,A24:B26)</f>
        <v>25600</v>
      </c>
      <c r="E25" s="6">
        <f>TRUNC(DAVERAGE(A14:E22,5,A24:B26))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280</v>
      </c>
      <c r="B26" s="4" t="s">
        <v>281</v>
      </c>
    </row>
    <row r="27" spans="1:10" x14ac:dyDescent="0.3">
      <c r="G27" s="12" t="s">
        <v>78</v>
      </c>
      <c r="H27" s="12"/>
      <c r="I27" s="12"/>
      <c r="J27" s="4" t="str">
        <f>COUNTIFS(H15:H25,H18,I15:I25,I16)&amp;"명"</f>
        <v>2명</v>
      </c>
    </row>
    <row r="28" spans="1:10" x14ac:dyDescent="0.3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SUMIFS(J15:J25,H15:H25,H18,I15:I25,I17)&amp;"점"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VLOOKUP(MID(A30,4,1),$G$35:$H$38,2,0)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1">VLOOKUP(MID(A31,4,1),$G$35:$H$38,2,0)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1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1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1"/>
        <v>0.03</v>
      </c>
      <c r="G34" s="13" t="s">
        <v>99</v>
      </c>
      <c r="H34" s="13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1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1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1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1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sqref="A1:G1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1" t="s">
        <v>104</v>
      </c>
      <c r="B1" s="11"/>
      <c r="C1" s="11"/>
      <c r="D1" s="11"/>
      <c r="E1" s="11"/>
      <c r="F1" s="11"/>
      <c r="G1" s="11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23" t="s">
        <v>287</v>
      </c>
      <c r="D7" s="27">
        <f>SUBTOTAL(1,D4:D6)</f>
        <v>5.666666666666667</v>
      </c>
      <c r="E7" s="27"/>
      <c r="F7" s="27">
        <f>SUBTOTAL(1,F4:F6)</f>
        <v>4</v>
      </c>
      <c r="G7" s="27"/>
    </row>
    <row r="8" spans="1:7" outlineLevel="1" x14ac:dyDescent="0.3">
      <c r="A8" s="8"/>
      <c r="B8" s="4"/>
      <c r="C8" s="23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23" t="s">
        <v>288</v>
      </c>
      <c r="D13" s="27">
        <f>SUBTOTAL(1,D9:D12)</f>
        <v>6.25</v>
      </c>
      <c r="E13" s="27"/>
      <c r="F13" s="27">
        <f>SUBTOTAL(1,F9:F12)</f>
        <v>4.25</v>
      </c>
      <c r="G13" s="27"/>
    </row>
    <row r="14" spans="1:7" outlineLevel="1" x14ac:dyDescent="0.3">
      <c r="A14" s="8"/>
      <c r="B14" s="4"/>
      <c r="C14" s="23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23" t="s">
        <v>289</v>
      </c>
      <c r="D22" s="27">
        <f>SUBTOTAL(1,D15:D21)</f>
        <v>4.2857142857142856</v>
      </c>
      <c r="E22" s="27"/>
      <c r="F22" s="27">
        <f>SUBTOTAL(1,F15:F21)</f>
        <v>5.8571428571428568</v>
      </c>
      <c r="G22" s="27"/>
    </row>
    <row r="23" spans="1:7" outlineLevel="1" x14ac:dyDescent="0.3">
      <c r="A23" s="8"/>
      <c r="B23" s="4"/>
      <c r="C23" s="23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4"/>
      <c r="B27" s="25"/>
      <c r="C27" s="26" t="s">
        <v>290</v>
      </c>
      <c r="D27" s="28">
        <f>SUBTOTAL(1,D24:D26)</f>
        <v>6.333333333333333</v>
      </c>
      <c r="E27" s="28"/>
      <c r="F27" s="28">
        <f>SUBTOTAL(1,F24:F26)</f>
        <v>6.666666666666667</v>
      </c>
      <c r="G27" s="28"/>
    </row>
    <row r="28" spans="1:7" outlineLevel="1" x14ac:dyDescent="0.3">
      <c r="A28" s="24"/>
      <c r="B28" s="25"/>
      <c r="C28" s="26" t="s">
        <v>285</v>
      </c>
      <c r="D28" s="25">
        <f>SUBTOTAL(9,D24:D26)</f>
        <v>19</v>
      </c>
      <c r="E28" s="25"/>
      <c r="F28" s="25">
        <f>SUBTOTAL(9,F24:F26)</f>
        <v>20</v>
      </c>
      <c r="G28" s="25"/>
    </row>
    <row r="29" spans="1:7" x14ac:dyDescent="0.3">
      <c r="A29" s="24"/>
      <c r="B29" s="25"/>
      <c r="C29" s="26" t="s">
        <v>291</v>
      </c>
      <c r="D29" s="28">
        <f>SUBTOTAL(1,D4:D26)</f>
        <v>5.3529411764705879</v>
      </c>
      <c r="E29" s="28"/>
      <c r="F29" s="28">
        <f>SUBTOTAL(1,F4:F26)</f>
        <v>5.2941176470588234</v>
      </c>
      <c r="G29" s="28"/>
    </row>
    <row r="30" spans="1:7" x14ac:dyDescent="0.3">
      <c r="A30" s="24"/>
      <c r="B30" s="25"/>
      <c r="C30" s="26" t="s">
        <v>286</v>
      </c>
      <c r="D30" s="25">
        <f>SUBTOTAL(9,D4:D26)</f>
        <v>91</v>
      </c>
      <c r="E30" s="25"/>
      <c r="F30" s="25">
        <f>SUBTOTAL(9,F4:F26)</f>
        <v>90</v>
      </c>
      <c r="G30" s="25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sqref="A1:F1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2.375" bestFit="1" customWidth="1"/>
    <col min="5" max="5" width="10.875" bestFit="1" customWidth="1"/>
    <col min="6" max="7" width="12.375" bestFit="1" customWidth="1"/>
    <col min="8" max="8" width="10.875" bestFit="1" customWidth="1"/>
  </cols>
  <sheetData>
    <row r="1" spans="1:6" ht="20.25" x14ac:dyDescent="0.3">
      <c r="A1" s="11" t="s">
        <v>119</v>
      </c>
      <c r="B1" s="11"/>
      <c r="C1" s="11"/>
      <c r="D1" s="11"/>
      <c r="E1" s="11"/>
      <c r="F1" s="11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29" t="s">
        <v>294</v>
      </c>
      <c r="B18" s="29" t="s">
        <v>293</v>
      </c>
    </row>
    <row r="19" spans="1:5" x14ac:dyDescent="0.3">
      <c r="A19" s="29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3">
      <c r="A20" s="30" t="s">
        <v>128</v>
      </c>
      <c r="B20" s="34"/>
      <c r="C20" s="34"/>
      <c r="D20" s="34">
        <v>1008000</v>
      </c>
      <c r="E20" s="34">
        <v>1008000</v>
      </c>
    </row>
    <row r="21" spans="1:5" x14ac:dyDescent="0.3">
      <c r="A21" s="30" t="s">
        <v>130</v>
      </c>
      <c r="B21" s="34"/>
      <c r="C21" s="34">
        <v>498750</v>
      </c>
      <c r="D21" s="34"/>
      <c r="E21" s="34">
        <v>498750</v>
      </c>
    </row>
    <row r="22" spans="1:5" x14ac:dyDescent="0.3">
      <c r="A22" s="30" t="s">
        <v>127</v>
      </c>
      <c r="B22" s="34"/>
      <c r="C22" s="34">
        <v>365750</v>
      </c>
      <c r="D22" s="34"/>
      <c r="E22" s="34">
        <v>365750</v>
      </c>
    </row>
    <row r="23" spans="1:5" x14ac:dyDescent="0.3">
      <c r="A23" s="30" t="s">
        <v>129</v>
      </c>
      <c r="B23" s="34">
        <v>133000</v>
      </c>
      <c r="C23" s="34"/>
      <c r="D23" s="34"/>
      <c r="E23" s="34">
        <v>133000</v>
      </c>
    </row>
    <row r="24" spans="1:5" x14ac:dyDescent="0.3">
      <c r="A24" s="30" t="s">
        <v>132</v>
      </c>
      <c r="B24" s="34"/>
      <c r="C24" s="34">
        <v>465500</v>
      </c>
      <c r="D24" s="34"/>
      <c r="E24" s="34">
        <v>465500</v>
      </c>
    </row>
    <row r="25" spans="1:5" x14ac:dyDescent="0.3">
      <c r="A25" s="30" t="s">
        <v>126</v>
      </c>
      <c r="B25" s="34"/>
      <c r="C25" s="34">
        <v>498750</v>
      </c>
      <c r="D25" s="34"/>
      <c r="E25" s="34">
        <v>498750</v>
      </c>
    </row>
    <row r="26" spans="1:5" x14ac:dyDescent="0.3">
      <c r="A26" s="30" t="s">
        <v>131</v>
      </c>
      <c r="B26" s="34"/>
      <c r="C26" s="34"/>
      <c r="D26" s="34">
        <v>1102500</v>
      </c>
      <c r="E26" s="34">
        <v>1102500</v>
      </c>
    </row>
    <row r="27" spans="1:5" x14ac:dyDescent="0.3">
      <c r="A27" s="30" t="s">
        <v>286</v>
      </c>
      <c r="B27" s="34">
        <v>133000</v>
      </c>
      <c r="C27" s="34">
        <v>457187.5</v>
      </c>
      <c r="D27" s="34">
        <v>1055250</v>
      </c>
      <c r="E27" s="34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sqref="A1:G1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1" t="s">
        <v>133</v>
      </c>
      <c r="B1" s="11"/>
      <c r="C1" s="11"/>
      <c r="D1" s="11"/>
      <c r="E1" s="11"/>
      <c r="F1" s="11"/>
      <c r="G1" s="11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1" t="s">
        <v>151</v>
      </c>
      <c r="B13" s="11"/>
      <c r="C13" s="11"/>
      <c r="D13" s="11"/>
      <c r="E13" s="11"/>
      <c r="F13" s="11"/>
      <c r="G13" s="11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1" t="s">
        <v>246</v>
      </c>
      <c r="B25" s="11"/>
      <c r="C25" s="11"/>
      <c r="D25" s="11"/>
      <c r="E25" s="11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31">
        <v>8000</v>
      </c>
      <c r="C27" s="31">
        <v>1050</v>
      </c>
      <c r="D27" s="31">
        <v>420</v>
      </c>
      <c r="E27" s="31">
        <v>8420</v>
      </c>
    </row>
    <row r="28" spans="1:7" x14ac:dyDescent="0.3">
      <c r="A28" s="4" t="s">
        <v>152</v>
      </c>
      <c r="B28" s="31">
        <v>10000</v>
      </c>
      <c r="C28" s="31">
        <v>280</v>
      </c>
      <c r="D28" s="31">
        <v>210</v>
      </c>
      <c r="E28" s="31">
        <v>8710</v>
      </c>
    </row>
    <row r="29" spans="1:7" x14ac:dyDescent="0.3">
      <c r="A29" s="4" t="s">
        <v>153</v>
      </c>
      <c r="B29" s="31">
        <v>6500</v>
      </c>
      <c r="C29" s="31">
        <v>380</v>
      </c>
      <c r="D29" s="31">
        <v>190</v>
      </c>
      <c r="E29" s="31">
        <v>6190</v>
      </c>
    </row>
    <row r="30" spans="1:7" x14ac:dyDescent="0.3">
      <c r="A30" s="4" t="s">
        <v>150</v>
      </c>
      <c r="B30" s="31">
        <v>5200</v>
      </c>
      <c r="C30" s="31">
        <v>1200</v>
      </c>
      <c r="D30" s="31">
        <v>150</v>
      </c>
      <c r="E30" s="31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sqref="A1:J1"/>
    </sheetView>
  </sheetViews>
  <sheetFormatPr defaultRowHeight="16.5" x14ac:dyDescent="0.3"/>
  <sheetData>
    <row r="1" spans="1:10" ht="20.25" x14ac:dyDescent="0.3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A3" s="32" t="s">
        <v>155</v>
      </c>
      <c r="B3" s="32" t="s">
        <v>156</v>
      </c>
      <c r="C3" s="32" t="s">
        <v>157</v>
      </c>
      <c r="D3" s="32" t="s">
        <v>158</v>
      </c>
      <c r="E3" s="32" t="s">
        <v>159</v>
      </c>
      <c r="F3" s="32" t="s">
        <v>160</v>
      </c>
      <c r="G3" s="32" t="s">
        <v>161</v>
      </c>
      <c r="H3" s="32" t="s">
        <v>162</v>
      </c>
      <c r="I3" s="32" t="s">
        <v>163</v>
      </c>
      <c r="J3" s="32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minji seong</cp:lastModifiedBy>
  <dcterms:created xsi:type="dcterms:W3CDTF">2023-04-27T08:01:32Z</dcterms:created>
  <dcterms:modified xsi:type="dcterms:W3CDTF">2024-11-24T12:20:55Z</dcterms:modified>
</cp:coreProperties>
</file>