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퓨터활용능력1급\실기\2025컴활1급실기_총정리\엑셀\모의\"/>
    </mc:Choice>
  </mc:AlternateContent>
  <xr:revisionPtr revIDLastSave="0" documentId="13_ncr:1_{51A2635F-4C1F-4843-8EE0-4AD34F2A49DE}" xr6:coauthVersionLast="47" xr6:coauthVersionMax="47" xr10:uidLastSave="{00000000-0000-0000-0000-000000000000}"/>
  <bookViews>
    <workbookView xWindow="-110" yWindow="-110" windowWidth="25820" windowHeight="15500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1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/>
  <c r="R4" i="2" a="1"/>
  <c r="R4" i="2" s="1"/>
  <c r="P5" i="2" a="1"/>
  <c r="P5" i="2" s="1"/>
  <c r="Q5" i="2" a="1"/>
  <c r="Q5" i="2"/>
  <c r="R5" i="2" a="1"/>
  <c r="R5" i="2"/>
  <c r="P6" i="2" a="1"/>
  <c r="P6" i="2" s="1"/>
  <c r="Q6" i="2" a="1"/>
  <c r="Q6" i="2"/>
  <c r="R6" i="2" a="1"/>
  <c r="R6" i="2"/>
  <c r="O5" i="2" a="1"/>
  <c r="O5" i="2" s="1"/>
  <c r="O6" i="2" a="1"/>
  <c r="O6" i="2"/>
  <c r="O4" i="2" a="1"/>
  <c r="O4" i="2" s="1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6" i="2" a="1"/>
  <c r="I17" i="2" a="1"/>
  <c r="I28" i="2" a="1"/>
  <c r="I7" i="2" a="1"/>
  <c r="I18" i="2" a="1"/>
  <c r="I29" i="2" a="1"/>
  <c r="I8" i="2" a="1"/>
  <c r="I19" i="2" a="1"/>
  <c r="I30" i="2" a="1"/>
  <c r="I9" i="2" a="1"/>
  <c r="I20" i="2" a="1"/>
  <c r="I10" i="2" a="1"/>
  <c r="I21" i="2" a="1"/>
  <c r="I11" i="2" a="1"/>
  <c r="I22" i="2" a="1"/>
  <c r="I12" i="2" a="1"/>
  <c r="I23" i="2" a="1"/>
  <c r="I13" i="2" a="1"/>
  <c r="I24" i="2" a="1"/>
  <c r="I14" i="2" a="1"/>
  <c r="I25" i="2" a="1"/>
  <c r="I15" i="2" a="1"/>
  <c r="I26" i="2" a="1"/>
  <c r="I5" i="2" a="1"/>
  <c r="I16" i="2" a="1"/>
  <c r="I27" i="2" a="1"/>
  <c r="I4" i="2" a="1"/>
  <c r="I27" i="2" l="1"/>
  <c r="I16" i="2"/>
  <c r="I5" i="2"/>
  <c r="I26" i="2"/>
  <c r="I15" i="2"/>
  <c r="I25" i="2"/>
  <c r="I14" i="2"/>
  <c r="I24" i="2"/>
  <c r="I13" i="2"/>
  <c r="I23" i="2"/>
  <c r="I12" i="2"/>
  <c r="I22" i="2"/>
  <c r="I11" i="2"/>
  <c r="I21" i="2"/>
  <c r="I10" i="2"/>
  <c r="I20" i="2"/>
  <c r="I9" i="2"/>
  <c r="I30" i="2"/>
  <c r="I19" i="2"/>
  <c r="I8" i="2"/>
  <c r="I29" i="2"/>
  <c r="I18" i="2"/>
  <c r="I7" i="2"/>
  <c r="I28" i="2"/>
  <c r="I17" i="2"/>
  <c r="I6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867EE3-FD5A-47E6-900F-7AF7B5CB482B}" name="MS Access Database_Query" type="1" refreshedVersion="8" background="1">
    <dbPr connection="DSN=MS Access Database;DBQ=D:\컴퓨터활용능력1급\실기\2025컴활1급실기_총정리\엑셀\모의\중장비대여현황.accdb;DefaultDir=D:\컴퓨터활용능력1급\실기\2025컴활1급실기_총정리\엑셀\모의;DriverId=25;FIL=MS Access;MaxBufferSize=2048;PageTimeout=5;" command="SELECT 대여내역.수령일, 대여내역.대여장비, 대여내역.대여시간, 대여내역.대여비용_x000d__x000a_FROM 대여내역 대여내역"/>
  </connection>
  <connection id="2" xr16:uid="{9EE352CB-DD4A-42D9-AB0B-A7B4090502A4}" name="MS Access Database_Query1" type="1" refreshedVersion="8" background="1">
    <dbPr connection="DSN=MS Access Database;DBQ=D:\컴퓨터활용능력1급\실기\2025컴활1급실기_총정리\엑셀\모의\중장비대여현황.accdb;DefaultDir=D:\컴퓨터활용능력1급\실기\2025컴활1급실기_총정리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<sst xmlns="http://schemas.openxmlformats.org/spreadsheetml/2006/main" count="661" uniqueCount="167">
  <si>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</si>
  <si>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</si>
  <si>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</si>
  <si>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</si>
  <si>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</si>
  <si>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</si>
  <si>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</si>
  <si>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</si>
  <si>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</si>
  <si>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</si>
  <si>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</si>
  <si>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</si>
  <si>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</si>
  <si>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</si>
  <si>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</si>
  <si>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</si>
  <si>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</si>
  <si>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</si>
  <si>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</si>
  <si>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</si>
  <si>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</si>
  <si>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</si>
  <si>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</si>
  <si>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</si>
  <si>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</si>
  <si>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</si>
  <si>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</si>
  <si>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</si>
  <si>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</si>
  <si>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</si>
  <si>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</si>
  <si>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</si>
  <si>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</si>
  <si>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</si>
  <si>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</si>
  <si>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</si>
  <si>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</si>
  <si>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</si>
  <si>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</si>
  <si>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</si>
  <si>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</si>
  <si>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</si>
  <si>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</si>
  <si>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</si>
  <si>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</si>
  <si>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</si>
  <si>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</si>
  <si>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</si>
  <si>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</si>
  <si>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</si>
  <si>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</si>
  <si>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</si>
  <si>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</si>
  <si>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</si>
  <si>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</si>
  <si>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</si>
  <si>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</si>
  <si>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</si>
  <si>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</si>
  <si>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</si>
  <si>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</si>
  <si>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</si>
  <si>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</si>
  <si>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</si>
  <si>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</si>
  <si>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</si>
  <si>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</si>
  <si>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</si>
  <si>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</si>
  <si>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</si>
  <si>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</si>
  <si>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</si>
  <si>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</si>
  <si>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</si>
  <si>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</si>
  <si>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</si>
  <si>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</si>
  <si>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</si>
  <si>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</si>
  <si>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</si>
  <si>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</si>
  <si>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</si>
  <si>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</si>
  <si>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</si>
  <si>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</si>
  <si>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</si>
  <si>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</si>
  <si>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</si>
  <si>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</si>
  <si>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</si>
  <si>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</si>
  <si>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</si>
  <si>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</si>
  <si>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</si>
  <si>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</si>
  <si>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</si>
  <si>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</si>
  <si>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</si>
  <si>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</si>
  <si>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</si>
  <si>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</si>
  <si>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</si>
  <si>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</si>
  <si>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</si>
  <si>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</si>
  <si>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</si>
  <si>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</si>
  <si>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</si>
  <si>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</si>
  <si>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</si>
  <si>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</si>
  <si>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</si>
  <si>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</si>
  <si>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</si>
  <si>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</si>
  <si>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</si>
  <si>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</si>
  <si>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</si>
  <si>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</si>
  <si>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</si>
  <si>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</si>
  <si>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</si>
  <si>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</si>
  <si>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</si>
  <si>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</si>
  <si>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</si>
  <si>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</si>
  <si>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</si>
  <si>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</si>
  <si>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</si>
  <si>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</si>
  <si>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</si>
  <si>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</si>
  <si>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</si>
  <si>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</si>
  <si>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</si>
  <si>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</si>
  <si>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</si>
  <si>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</si>
  <si>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</si>
  <si>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</si>
  <si>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</si>
  <si>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</si>
  <si>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</si>
  <si>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</si>
  <si>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</si>
  <si>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</si>
  <si>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</si>
  <si>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</si>
  <si>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</si>
  <si>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</si>
  <si>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</si>
  <si>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</si>
  <si>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</si>
  <si>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</si>
  <si>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개월(수령일)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</si>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</sst>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81" formatCode="[Red][&gt;=7]&quot;장기&quot;* 0&quot;일&quot;;[Blue][&lt;=2]&quot;단기&quot;* 0&quot;일&quot;;\ 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81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D9-496C-BB07-46476795DB8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D9-496C-BB07-46476795DB89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D9-496C-BB07-46476795DB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44450</xdr:colOff>
          <xdr:row>1</xdr:row>
          <xdr:rowOff>25400</xdr:rowOff>
        </xdr:from>
        <xdr:to>
          <xdr:col>11</xdr:col>
          <xdr:colOff>450850</xdr:colOff>
          <xdr:row>2</xdr:row>
          <xdr:rowOff>184150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44450</xdr:colOff>
          <xdr:row>4</xdr:row>
          <xdr:rowOff>38100</xdr:rowOff>
        </xdr:from>
        <xdr:to>
          <xdr:col>11</xdr:col>
          <xdr:colOff>438150</xdr:colOff>
          <xdr:row>5</xdr:row>
          <xdr:rowOff>177800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5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권세준" refreshedDate="45546.941249189818" backgroundQuery="1" createdVersion="8" refreshedVersion="8" minRefreshableVersion="3" recordCount="27" xr:uid="{A49E5981-9BE5-4F68-9AB2-DF840145C096}">
  <cacheSource type="external" connectionId="2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464371-3E80-4708-B58C-0ECA9A541F4F}" name="피벗 테이블3" cacheId="18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0" numFmtId="176"/>
    <dataField name="평균 : 대여비용" fld="3" subtotal="average" baseField="0" baseItem="0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D17" sqref="D17"/>
    </sheetView>
  </sheetViews>
  <sheetFormatPr defaultRowHeight="17"/>
  <cols>
    <col min="1" max="1" width="9.58203125" bestFit="1" customWidth="1"/>
    <col min="2" max="2" width="7.08203125" bestFit="1" customWidth="1"/>
    <col min="3" max="3" width="9" bestFit="1" customWidth="1"/>
    <col min="4" max="5" width="11.08203125" bestFit="1" customWidth="1"/>
    <col min="6" max="10" width="9" bestFit="1" customWidth="1"/>
    <col min="11" max="11" width="10.83203125" bestFit="1" customWidth="1"/>
    <col min="12" max="12" width="12.8320312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AND(ISEVEN(RIGHT(A5,1)*1),J5&gt;=100)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 $K$5:$K$31)&lt;=3, _xlfn.RANK.EQ($K5, $K$5:$K$31, 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6" fitToHeight="2" orientation="portrait" horizontalDpi="300" verticalDpi="300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A3" workbookViewId="0">
      <selection activeCell="O25" sqref="O25"/>
    </sheetView>
  </sheetViews>
  <sheetFormatPr defaultRowHeight="17"/>
  <cols>
    <col min="1" max="1" width="9.58203125" bestFit="1" customWidth="1"/>
    <col min="2" max="2" width="7.08203125" bestFit="1" customWidth="1"/>
    <col min="3" max="3" width="9" customWidth="1"/>
    <col min="4" max="4" width="11.08203125" customWidth="1"/>
    <col min="5" max="5" width="11.08203125" bestFit="1" customWidth="1"/>
    <col min="6" max="10" width="9" bestFit="1" customWidth="1"/>
    <col min="12" max="12" width="10.83203125" bestFit="1" customWidth="1"/>
    <col min="13" max="13" width="2.5" customWidth="1"/>
    <col min="15" max="17" width="9.33203125" bestFit="1" customWidth="1"/>
    <col min="18" max="20" width="10.8320312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 "/", LEFT(TRIM(F4), 1)*1 + 1, "일")</f>
        <v>3박/4일</v>
      </c>
      <c r="H4" s="1" t="s">
        <v>15</v>
      </c>
      <c r="I4" s="4" t="str" cm="1">
        <f t="array" ref="I4">fn할인율(D4, E4)</f>
        <v>10%</v>
      </c>
      <c r="J4" s="1" t="s">
        <v>16</v>
      </c>
      <c r="K4" s="1">
        <v>84</v>
      </c>
      <c r="L4" s="5">
        <f>HLOOKUP(K4, $N$14:$T$19, MATCH(H4, $N$16:$N$19, 0) + 2, TRUE)</f>
        <v>495000</v>
      </c>
      <c r="N4" s="1" t="s">
        <v>47</v>
      </c>
      <c r="O4" s="1" t="str">
        <f t="array" ref="O4">SUM(IF(($N4=$J$4:$J$30)*(O$3=$H$4:$H$30), 1))&amp;"건"</f>
        <v>2건</v>
      </c>
      <c r="P4" s="1" t="str">
        <f t="array" ref="P4">SUM(IF(($N4=$J$4:$J$30)*(P$3=$H$4:$H$30), 1))&amp;"건"</f>
        <v>0건</v>
      </c>
      <c r="Q4" s="1" t="str">
        <f t="array" ref="Q4">SUM(IF(($N4=$J$4:$J$30)*(Q$3=$H$4:$H$30), 1))&amp;"건"</f>
        <v>3건</v>
      </c>
      <c r="R4" s="1" t="str">
        <f t="array" ref="R4">SUM(IF(($N4=$J$4:$J$30)*(R$3=$H$4:$H$30), 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 "/", LEFT(TRIM(F5), 1)*1 + 1, "일")</f>
        <v>4박/5일</v>
      </c>
      <c r="H5" s="1" t="s">
        <v>21</v>
      </c>
      <c r="I5" s="4" t="str" cm="1">
        <f t="array" ref="I5">fn할인율(D5, E5)</f>
        <v>10%</v>
      </c>
      <c r="J5" s="1" t="s">
        <v>16</v>
      </c>
      <c r="K5" s="1">
        <v>103</v>
      </c>
      <c r="L5" s="5">
        <f t="shared" ref="L5:L30" si="1">HLOOKUP(K5, $N$14:$T$19, MATCH(H5, $N$16:$N$19, 0) + 2, TRUE)</f>
        <v>1071000</v>
      </c>
      <c r="N5" s="1" t="s">
        <v>16</v>
      </c>
      <c r="O5" s="1" t="str">
        <f t="array" ref="O5">SUM(IF(($N5=$J$4:$J$30)*(O$3=$H$4:$H$30), 1))&amp;"건"</f>
        <v>1건</v>
      </c>
      <c r="P5" s="1" t="str">
        <f t="array" ref="P5">SUM(IF(($N5=$J$4:$J$30)*(P$3=$H$4:$H$30), 1))&amp;"건"</f>
        <v>4건</v>
      </c>
      <c r="Q5" s="1" t="str">
        <f t="array" ref="Q5">SUM(IF(($N5=$J$4:$J$30)*(Q$3=$H$4:$H$30), 1))&amp;"건"</f>
        <v>3건</v>
      </c>
      <c r="R5" s="1" t="str">
        <f t="array" ref="R5">SUM(IF(($N5=$J$4:$J$30)*(R$3=$H$4:$H$30), 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 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SUM(IF(($N6=$J$4:$J$30)*(O$3=$H$4:$H$30), 1))&amp;"건"</f>
        <v>2건</v>
      </c>
      <c r="P6" s="1" t="str">
        <f t="array" ref="P6">SUM(IF(($N6=$J$4:$J$30)*(P$3=$H$4:$H$30), 1))&amp;"건"</f>
        <v>5건</v>
      </c>
      <c r="Q6" s="1" t="str">
        <f t="array" ref="Q6">SUM(IF(($N6=$J$4:$J$30)*(Q$3=$H$4:$H$30), 1))&amp;"건"</f>
        <v>2건</v>
      </c>
      <c r="R6" s="1" t="str">
        <f t="array" ref="R6">SUM(IF(($N6=$J$4:$J$30)*(R$3=$H$4:$H$30), 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 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 E8)</f>
        <v>10%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 E9)</f>
        <v>10%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 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TEXT(COUNT(IF(($N10=$C$4:$C$30)*(O$9=$J$4:$J$30), 1))/COUNTA($J$4:$J$30), "0%")</f>
        <v>15%</v>
      </c>
      <c r="P10" s="1" t="str">
        <f t="array" ref="P10">TEXT(COUNT(IF(($N10=$C$4:$C$30)*(P$9=$J$4:$J$30), 1))/COUNTA($J$4:$J$30), "0%")</f>
        <v>19%</v>
      </c>
      <c r="Q10" s="1" t="str">
        <f t="array" ref="Q10">TEXT(COUNT(IF(($N10=$C$4:$C$30)*(Q$9=$J$4:$J$30), 1))/COUNTA($J$4:$J$30), 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 E11)</f>
        <v>10%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TEXT(COUNT(IF(($N11=$C$4:$C$30)*(O$9=$J$4:$J$30), 1))/COUNTA($J$4:$J$30), "0%")</f>
        <v>11%</v>
      </c>
      <c r="P11" s="1" t="str">
        <f t="array" ref="P11">TEXT(COUNT(IF(($N11=$C$4:$C$30)*(P$9=$J$4:$J$30), 1))/COUNTA($J$4:$J$30), "0%")</f>
        <v>19%</v>
      </c>
      <c r="Q11" s="1" t="str">
        <f t="array" ref="Q11">TEXT(COUNT(IF(($N11=$C$4:$C$30)*(Q$9=$J$4:$J$30), 1))/COUNTA($J$4:$J$30), 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 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 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 E14)</f>
        <v>10%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 E15)</f>
        <v>10%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 E16)</f>
        <v>10%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 E17)</f>
        <v>10%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 E18)</f>
        <v>10%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 E19)</f>
        <v>10%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 E20)</f>
        <v>10%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 E21)</f>
        <v>10%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 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 E23)</f>
        <v>10%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 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 E25)</f>
        <v>10%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 E26)</f>
        <v>10%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 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 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 E29)</f>
        <v>10%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 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E6" sqref="E6"/>
    </sheetView>
  </sheetViews>
  <sheetFormatPr defaultRowHeight="17"/>
  <cols>
    <col min="1" max="1" width="3.58203125" customWidth="1"/>
    <col min="2" max="2" width="19.1640625" bestFit="1" customWidth="1"/>
    <col min="3" max="3" width="14.25" bestFit="1" customWidth="1"/>
    <col min="4" max="7" width="12.83203125" bestFit="1" customWidth="1"/>
    <col min="8" max="8" width="9" bestFit="1" customWidth="1"/>
    <col min="9" max="10" width="14.5" bestFit="1" customWidth="1"/>
    <col min="11" max="14" width="19.164062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155</v>
      </c>
      <c r="C3" s="22" t="s">
        <v>161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154</v>
      </c>
    </row>
    <row r="4" spans="2:8">
      <c r="B4" s="12" t="s">
        <v>156</v>
      </c>
      <c r="C4" s="12"/>
      <c r="D4" s="20"/>
      <c r="E4" s="20"/>
      <c r="F4" s="20"/>
      <c r="G4" s="20"/>
      <c r="H4" s="20"/>
    </row>
    <row r="5" spans="2:8">
      <c r="B5" s="12"/>
      <c r="C5" s="12" t="s">
        <v>162</v>
      </c>
      <c r="D5" s="20" t="s">
        <v>166</v>
      </c>
      <c r="E5" s="20">
        <v>144.66666666666666</v>
      </c>
      <c r="F5" s="20">
        <v>118.33333333333333</v>
      </c>
      <c r="G5" s="20" t="s">
        <v>166</v>
      </c>
      <c r="H5" s="20">
        <v>131.5</v>
      </c>
    </row>
    <row r="6" spans="2:8">
      <c r="B6" s="12"/>
      <c r="C6" s="12" t="s">
        <v>164</v>
      </c>
      <c r="D6" s="21" t="s">
        <v>166</v>
      </c>
      <c r="E6" s="21">
        <v>898000</v>
      </c>
      <c r="F6" s="21">
        <v>945000</v>
      </c>
      <c r="G6" s="21" t="s">
        <v>166</v>
      </c>
      <c r="H6" s="21">
        <v>921500</v>
      </c>
    </row>
    <row r="7" spans="2:8">
      <c r="B7" s="12" t="s">
        <v>157</v>
      </c>
      <c r="C7" s="12"/>
      <c r="D7" s="20"/>
      <c r="E7" s="20"/>
      <c r="F7" s="20"/>
      <c r="G7" s="20"/>
      <c r="H7" s="20"/>
    </row>
    <row r="8" spans="2:8">
      <c r="B8" s="12"/>
      <c r="C8" s="12" t="s">
        <v>162</v>
      </c>
      <c r="D8" s="20">
        <v>103</v>
      </c>
      <c r="E8" s="20">
        <v>49.5</v>
      </c>
      <c r="F8" s="20">
        <v>132.5</v>
      </c>
      <c r="G8" s="20" t="s">
        <v>166</v>
      </c>
      <c r="H8" s="20">
        <v>93.4</v>
      </c>
    </row>
    <row r="9" spans="2:8">
      <c r="B9" s="12"/>
      <c r="C9" s="12" t="s">
        <v>164</v>
      </c>
      <c r="D9" s="21">
        <v>1071000</v>
      </c>
      <c r="E9" s="21">
        <v>231000</v>
      </c>
      <c r="F9" s="21">
        <v>1065500</v>
      </c>
      <c r="G9" s="21" t="s">
        <v>166</v>
      </c>
      <c r="H9" s="21">
        <v>732800</v>
      </c>
    </row>
    <row r="10" spans="2:8">
      <c r="B10" s="12" t="s">
        <v>158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162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164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s="12" t="s">
        <v>159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162</v>
      </c>
      <c r="D14" s="20">
        <v>39</v>
      </c>
      <c r="E14" s="20">
        <v>127</v>
      </c>
      <c r="F14" s="20" t="s">
        <v>166</v>
      </c>
      <c r="G14" s="20">
        <v>86</v>
      </c>
      <c r="H14" s="20">
        <v>84.5</v>
      </c>
    </row>
    <row r="15" spans="2:8">
      <c r="B15" s="12"/>
      <c r="C15" s="12" t="s">
        <v>164</v>
      </c>
      <c r="D15" s="21">
        <v>180000</v>
      </c>
      <c r="E15" s="21">
        <v>864000</v>
      </c>
      <c r="F15" s="21" t="s">
        <v>166</v>
      </c>
      <c r="G15" s="21">
        <v>495000</v>
      </c>
      <c r="H15" s="21">
        <v>508500</v>
      </c>
    </row>
    <row r="16" spans="2:8">
      <c r="B16" s="12" t="s">
        <v>160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162</v>
      </c>
      <c r="D17" s="20">
        <v>188</v>
      </c>
      <c r="E17" s="20">
        <v>158</v>
      </c>
      <c r="F17" s="20" t="s">
        <v>166</v>
      </c>
      <c r="G17" s="20">
        <v>151.5</v>
      </c>
      <c r="H17" s="20">
        <v>162.25</v>
      </c>
    </row>
    <row r="18" spans="2:8">
      <c r="B18" s="12"/>
      <c r="C18" s="12" t="s">
        <v>164</v>
      </c>
      <c r="D18" s="21">
        <v>1485000</v>
      </c>
      <c r="E18" s="21">
        <v>990000</v>
      </c>
      <c r="F18" s="21" t="s">
        <v>166</v>
      </c>
      <c r="G18" s="21">
        <v>701500</v>
      </c>
      <c r="H18" s="21">
        <v>969500</v>
      </c>
    </row>
    <row r="19" spans="2:8">
      <c r="B19" s="12" t="s">
        <v>163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165</v>
      </c>
      <c r="C20" s="12"/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G3" sqref="G3"/>
    </sheetView>
  </sheetViews>
  <sheetFormatPr defaultRowHeight="17"/>
  <cols>
    <col min="1" max="1" width="4.08203125" customWidth="1"/>
    <col min="2" max="2" width="9" bestFit="1" customWidth="1"/>
    <col min="6" max="6" width="4.5" customWidth="1"/>
    <col min="7" max="7" width="10.582031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E01393C0-F3D8-43F2-9DB5-580D8A2B9523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J18" sqref="J18"/>
    </sheetView>
  </sheetViews>
  <sheetFormatPr defaultRowHeight="17"/>
  <cols>
    <col min="1" max="1" width="11" bestFit="1" customWidth="1"/>
    <col min="2" max="2" width="8.58203125" customWidth="1"/>
    <col min="3" max="3" width="10.75" customWidth="1"/>
    <col min="6" max="6" width="7.83203125" customWidth="1"/>
    <col min="7" max="7" width="11.582031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11" sqref="M11"/>
    </sheetView>
  </sheetViews>
  <sheetFormatPr defaultRowHeight="17"/>
  <cols>
    <col min="3" max="3" width="11.08203125" bestFit="1" customWidth="1"/>
    <col min="4" max="4" width="9.1640625" bestFit="1" customWidth="1"/>
    <col min="9" max="9" width="10.83203125" bestFit="1" customWidth="1"/>
    <col min="10" max="10" width="1.58203125" customWidth="1"/>
    <col min="11" max="12" width="6.3320312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서식적용">
                <anchor moveWithCells="1" sizeWithCells="1">
                  <from>
                    <xdr:col>10</xdr:col>
                    <xdr:colOff>44450</xdr:colOff>
                    <xdr:row>1</xdr:row>
                    <xdr:rowOff>25400</xdr:rowOff>
                  </from>
                  <to>
                    <xdr:col>11</xdr:col>
                    <xdr:colOff>450850</xdr:colOff>
                    <xdr:row>2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그래프보기">
                <anchor moveWithCells="1" sizeWithCells="1">
                  <from>
                    <xdr:col>10</xdr:col>
                    <xdr:colOff>44450</xdr:colOff>
                    <xdr:row>4</xdr:row>
                    <xdr:rowOff>38100</xdr:rowOff>
                  </from>
                  <to>
                    <xdr:col>11</xdr:col>
                    <xdr:colOff>438150</xdr:colOff>
                    <xdr:row>5</xdr:row>
                    <xdr:rowOff>177800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F4" sqref="F4"/>
    </sheetView>
  </sheetViews>
  <sheetFormatPr defaultRowHeight="17"/>
  <cols>
    <col min="1" max="1" width="3.33203125" customWidth="1"/>
    <col min="2" max="2" width="7.08203125" bestFit="1" customWidth="1"/>
    <col min="3" max="3" width="6.75" bestFit="1" customWidth="1"/>
    <col min="4" max="4" width="9" bestFit="1" customWidth="1"/>
    <col min="5" max="5" width="16.08203125" bestFit="1" customWidth="1"/>
    <col min="6" max="6" width="8.33203125" bestFit="1" customWidth="1"/>
    <col min="7" max="7" width="2.5" customWidth="1"/>
    <col min="8" max="8" width="11" bestFit="1" customWidth="1"/>
    <col min="9" max="9" width="8.3320312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6</xdr:col>
                <xdr:colOff>0</xdr:colOff>
                <xdr:row>3</xdr:row>
                <xdr:rowOff>6350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세준 권</cp:lastModifiedBy>
  <dcterms:created xsi:type="dcterms:W3CDTF">2023-07-14T11:40:39Z</dcterms:created>
  <dcterms:modified xsi:type="dcterms:W3CDTF">2024-09-11T14:02:00Z</dcterms:modified>
</cp:coreProperties>
</file>