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"/>
    </mc:Choice>
  </mc:AlternateContent>
  <xr:revisionPtr revIDLastSave="0" documentId="13_ncr:1_{4EB81F66-EDCE-40C0-89CC-B3DC3F702762}" xr6:coauthVersionLast="47" xr6:coauthVersionMax="47" xr10:uidLastSave="{00000000-0000-0000-0000-000000000000}"/>
  <bookViews>
    <workbookView xWindow="-108" yWindow="-108" windowWidth="23256" windowHeight="12456" tabRatio="765" activeTab="7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 a="1"/>
  <c r="F11" i="2" s="1"/>
  <c r="F12" i="2" a="1"/>
  <c r="F12" i="2" s="1"/>
  <c r="F10" i="2" a="1"/>
  <c r="F10" i="2"/>
  <c r="C5" i="2"/>
  <c r="E3" i="2"/>
  <c r="F21" i="2" a="1"/>
  <c r="F21" i="2" s="1"/>
  <c r="F22" i="2" a="1"/>
  <c r="F22" i="2"/>
  <c r="F23" i="2" a="1"/>
  <c r="F23" i="2"/>
  <c r="F24" i="2" a="1"/>
  <c r="F24" i="2"/>
  <c r="F25" i="2" a="1"/>
  <c r="F25" i="2"/>
  <c r="F26" i="2" a="1"/>
  <c r="F26" i="2"/>
  <c r="F27" i="2" a="1"/>
  <c r="F27" i="2"/>
  <c r="F28" i="2" a="1"/>
  <c r="F28" i="2"/>
  <c r="F29" i="2" a="1"/>
  <c r="F29" i="2" s="1"/>
  <c r="F30" i="2" a="1"/>
  <c r="F30" i="2" s="1"/>
  <c r="F31" i="2" a="1"/>
  <c r="F31" i="2"/>
  <c r="F32" i="2" a="1"/>
  <c r="F32" i="2"/>
  <c r="F33" i="2" a="1"/>
  <c r="F33" i="2"/>
  <c r="F34" i="2" a="1"/>
  <c r="F34" i="2"/>
  <c r="F35" i="2" a="1"/>
  <c r="F35" i="2"/>
  <c r="F36" i="2" a="1"/>
  <c r="F36" i="2"/>
  <c r="F37" i="2" a="1"/>
  <c r="F37" i="2" s="1"/>
  <c r="F38" i="2" a="1"/>
  <c r="F38" i="2"/>
  <c r="F39" i="2" a="1"/>
  <c r="F39" i="2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B13" i="2" a="1"/>
  <c r="B13" i="2" s="1"/>
  <c r="B11" i="2" a="1"/>
  <c r="B11" i="2" s="1"/>
  <c r="B12" i="2" a="1"/>
  <c r="B12" i="2"/>
  <c r="B14" i="2" a="1"/>
  <c r="B14" i="2" s="1"/>
  <c r="B15" i="2" a="1"/>
  <c r="B15" i="2" s="1"/>
  <c r="B10" i="2" a="1"/>
  <c r="B10" i="2" s="1"/>
  <c r="C4" i="2"/>
  <c r="C6" i="2"/>
  <c r="C3" i="2"/>
  <c r="A34" i="1"/>
  <c r="D3" i="6"/>
  <c r="D4" i="6"/>
  <c r="D5" i="6"/>
  <c r="D6" i="6"/>
  <c r="I38" i="2" a="1"/>
  <c r="I22" i="2" a="1"/>
  <c r="I31" i="2" a="1"/>
  <c r="I24" i="2" a="1"/>
  <c r="I30" i="2" a="1"/>
  <c r="I32" i="2" a="1"/>
  <c r="I25" i="2" a="1"/>
  <c r="I26" i="2" a="1"/>
  <c r="I27" i="2" a="1"/>
  <c r="I34" i="2" a="1"/>
  <c r="I21" i="2" a="1"/>
  <c r="I28" i="2" a="1"/>
  <c r="I23" i="2" a="1"/>
  <c r="I33" i="2" a="1"/>
  <c r="I20" i="2" a="1"/>
  <c r="I35" i="2" a="1"/>
  <c r="I39" i="2" a="1"/>
  <c r="I29" i="2" a="1"/>
  <c r="I36" i="2" a="1"/>
  <c r="I37" i="2" a="1"/>
  <c r="I20" i="2" l="1"/>
  <c r="I38" i="2"/>
  <c r="I37" i="2"/>
  <c r="I36" i="2"/>
  <c r="I39" i="2"/>
  <c r="I35" i="2"/>
  <c r="I24" i="2"/>
  <c r="I29" i="2"/>
  <c r="I31" i="2"/>
  <c r="I34" i="2"/>
  <c r="I33" i="2"/>
  <c r="I23" i="2"/>
  <c r="I28" i="2"/>
  <c r="I27" i="2"/>
  <c r="I26" i="2"/>
  <c r="I25" i="2"/>
  <c r="I32" i="2"/>
  <c r="I30" i="2"/>
  <c r="I22" i="2"/>
  <c r="I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0C0DF5F-6D54-40BC-9DA8-72A9DAD55189}" sourceFile="C:\길벗컴활1급\01 엑셀\03 기본모의고사\성적.accdb" keepAlive="1" name="성적" type="5" refreshedVersion="8" background="1">
    <dbPr connection="Provider=Microsoft.ACE.OLEDB.12.0;User ID=Admin;Data Source=C:\길벗컴활1급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<sst xmlns="http://schemas.openxmlformats.org/spreadsheetml/2006/main" count="317" uniqueCount="196">
  <si>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</si>
  <si>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</si>
  <si>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</si>
  <si>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</si>
  <si>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</si>
  <si>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</si>
  <si>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</si>
  <si>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</si>
  <si>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</si>
  <si>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</si>
  <si>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</si>
  <si>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</si>
  <si>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</si>
  <si>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</si>
  <si>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</si>
  <si>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</si>
  <si>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</si>
  <si>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</si>
  <si>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</si>
  <si>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</si>
  <si>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</si>
  <si>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</si>
  <si>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</si>
  <si>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</si>
  <si>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</si>
  <si>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</si>
  <si>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</si>
  <si>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</si>
  <si>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</si>
  <si>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</si>
  <si>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</si>
  <si>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</si>
  <si>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</si>
  <si>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</si>
  <si>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</si>
  <si>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</si>
  <si>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</si>
  <si>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</si>
  <si>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</si>
  <si>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</si>
  <si>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</si>
  <si>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</si>
  <si>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</si>
  <si>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</si>
  <si>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</si>
  <si>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</si>
  <si>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</si>
  <si>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</si>
  <si>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</si>
  <si>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</si>
  <si>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</si>
  <si>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</si>
  <si>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</si>
  <si>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</si>
  <si>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</si>
  <si>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</si>
  <si>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</si>
  <si>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</si>
  <si>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</si>
  <si>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</si>
  <si>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</si>
  <si>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</si>
  <si>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</si>
  <si>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</si>
  <si>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</si>
  <si>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</si>
  <si>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</si>
  <si>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</si>
  <si>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</si>
  <si>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</si>
  <si>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</si>
  <si>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</si>
  <si>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</si>
  <si>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</si>
  <si>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</si>
  <si>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</si>
  <si>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</si>
  <si>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</si>
  <si>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</si>
  <si>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</si>
  <si>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</si>
  <si>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</si>
  <si>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</si>
  <si>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</si>
  <si>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</si>
  <si>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</si>
  <si>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</si>
  <si>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</si>
  <si>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</si>
  <si>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</si>
  <si>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</si>
  <si>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</si>
  <si>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</si>
  <si>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</si>
  <si>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</si>
  <si>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</si>
  <si>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</si>
  <si>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</si>
  <si>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</si>
  <si>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</si>
  <si>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</si>
  <si>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</si>
  <si>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</si>
  <si>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</si>
  <si>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</si>
  <si>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</si>
  <si>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</si>
  <si>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</si>
  <si>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</si>
  <si>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</si>
  <si>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</si>
  <si>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</si>
  <si>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</si>
  <si>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</si>
  <si>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</si>
  <si>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</si>
  <si>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</si>
  <si>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</si>
  <si>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</si>
  <si>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</si>
  <si>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</si>
  <si>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</si>
  <si>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</si>
  <si>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</si>
  <si>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</si>
  <si>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</si>
  <si>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</si>
  <si>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</si>
  <si>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</si>
  <si>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</si>
  <si>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</si>
  <si>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</si>
  <si>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</si>
  <si>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</si>
  <si>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</si>
  <si>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</si>
  <si>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</si>
  <si>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</si>
  <si>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</si>
  <si>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</si>
  <si>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</si>
  <si>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</si>
  <si>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</si>
  <si>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</si>
  <si>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</si>
  <si>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</si>
  <si>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</si>
  <si>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</si>
  <si>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</si>
  <si>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</si>
  <si>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</si>
  <si>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</si>
  <si>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</si>
  <si>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</si>
  <si>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</si>
  <si>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</si>
  <si>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</si>
  <si>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</si>
  <si>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</si>
  <si>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</si>
  <si>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</si>
  <si>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</si>
  <si>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</si>
  <si>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</si>
  <si>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</si>
  <si>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</si>
  <si>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</si>
  <si>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</si>
  <si>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</si>
  <si>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</si>
  <si>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</si>
  <si>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</si>
  <si>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</si>
  <si>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판매1팀</t>
    <phoneticPr fontId="2" type="noConversion"/>
  </si>
  <si>
    <t>부서</t>
    <phoneticPr fontId="2" type="noConversion"/>
  </si>
  <si>
    <t>입사연도</t>
    <phoneticPr fontId="2" type="noConversion"/>
  </si>
  <si>
    <t>&gt;=2021</t>
    <phoneticPr fontId="2" type="noConversion"/>
  </si>
  <si>
    <t>마소희</t>
  </si>
  <si>
    <t>박혁거</t>
  </si>
  <si>
    <t>우성룡</t>
  </si>
  <si>
    <t>최민정</t>
  </si>
  <si>
    <t>(모두)</t>
  </si>
  <si>
    <t>평균 : 영어독해</t>
  </si>
  <si>
    <t>평균 : 영어듣기</t>
  </si>
  <si>
    <t>평균 : 전산이론</t>
  </si>
  <si>
    <t>평균 : 전산실기</t>
  </si>
  <si>
    <t>사원번호</t>
  </si>
  <si>
    <t>부서코드</t>
  </si>
  <si>
    <t>입사일자</t>
  </si>
  <si>
    <t>점수</t>
  </si>
  <si>
    <t>평가</t>
  </si>
  <si>
    <t>T-001</t>
  </si>
  <si>
    <t>상</t>
  </si>
  <si>
    <t>하</t>
  </si>
  <si>
    <t>중</t>
  </si>
  <si>
    <t>컴활합격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</si>
</sst>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0&quot;점&quot;"/>
    <numFmt numFmtId="179" formatCode="[Red][&gt;=120]&quot;★&quot;* 0;[Blue][&gt;=100]&quot;☆&quot;* 0;* 0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9" fontId="0" fillId="5" borderId="8" xfId="3" applyFont="1" applyFill="1" applyBorder="1">
      <alignment vertical="center"/>
    </xf>
    <xf numFmtId="9" fontId="0" fillId="5" borderId="2" xfId="3" applyFont="1" applyFill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10"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fgColor indexed="64"/>
          <bgColor rgb="FFFFC000"/>
        </patternFill>
      </fill>
    </dxf>
    <dxf>
      <font>
        <color auto="1"/>
      </font>
      <fill>
        <patternFill>
          <fgColor indexed="64"/>
          <bgColor rgb="FFFFC000"/>
        </patternFill>
      </fill>
    </dxf>
    <dxf>
      <font>
        <color auto="1"/>
      </font>
      <fill>
        <patternFill>
          <fgColor indexed="64"/>
          <bgColor rgb="FFFFC000"/>
        </patternFill>
      </fill>
    </dxf>
    <dxf>
      <font>
        <color auto="1"/>
      </font>
      <fill>
        <patternFill>
          <fgColor indexed="64"/>
          <bgColor rgb="FFFFC000"/>
        </patternFill>
      </fill>
    </dxf>
    <dxf>
      <font>
        <color auto="1"/>
      </font>
      <fill>
        <patternFill>
          <fgColor indexed="64"/>
          <bgColor rgb="FFFFC000"/>
        </patternFill>
      </fill>
    </dxf>
    <dxf>
      <font>
        <color auto="1"/>
      </font>
      <fill>
        <patternFill>
          <fgColor indexed="64"/>
          <bgColor rgb="FFFFC000"/>
        </patternFill>
      </fill>
    </dxf>
    <dxf>
      <font>
        <b/>
        <i val="0"/>
        <u val="double"/>
      </font>
    </dxf>
    <dxf>
      <fill>
        <patternFill patternType="solid">
          <fgColor rgb="FFFFC000"/>
          <bgColor rgb="FF000000"/>
        </patternFill>
      </fill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F7-41FA-BA7D-9AD037DA3D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i="0"/>
                  <a:t>금액</a:t>
                </a:r>
                <a:endParaRPr lang="en-US" altLang="ko-KR" i="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7</xdr:row>
      <xdr:rowOff>213360</xdr:rowOff>
    </xdr:from>
    <xdr:to>
      <xdr:col>8</xdr:col>
      <xdr:colOff>30480</xdr:colOff>
      <xdr:row>27</xdr:row>
      <xdr:rowOff>213360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7</xdr:row>
      <xdr:rowOff>30480</xdr:rowOff>
    </xdr:from>
    <xdr:to>
      <xdr:col>1</xdr:col>
      <xdr:colOff>662940</xdr:colOff>
      <xdr:row>10</xdr:row>
      <xdr:rowOff>15240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2BD652AA-2494-87C1-9F5E-8D573F6FC6B5}"/>
            </a:ext>
          </a:extLst>
        </xdr:cNvPr>
        <xdr:cNvSpPr/>
      </xdr:nvSpPr>
      <xdr:spPr>
        <a:xfrm>
          <a:off x="38100" y="1600200"/>
          <a:ext cx="1463040" cy="6477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7620</xdr:colOff>
      <xdr:row>7</xdr:row>
      <xdr:rowOff>22860</xdr:rowOff>
    </xdr:from>
    <xdr:to>
      <xdr:col>3</xdr:col>
      <xdr:colOff>830580</xdr:colOff>
      <xdr:row>10</xdr:row>
      <xdr:rowOff>38100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7BE3B8AA-97EA-FB21-EF3A-A51A4EB174BA}"/>
            </a:ext>
          </a:extLst>
        </xdr:cNvPr>
        <xdr:cNvSpPr/>
      </xdr:nvSpPr>
      <xdr:spPr>
        <a:xfrm>
          <a:off x="1516380" y="1592580"/>
          <a:ext cx="1493520" cy="67818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  <a:endParaRPr lang="en-US" altLang="ko-K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22.705559374997" backgroundQuery="1" createdVersion="8" refreshedVersion="8" minRefreshableVersion="3" recordCount="37" xr:uid="{D9ADA3C4-DA4C-406B-982C-D50B9ACF1DB0}">
  <cacheSource type="external" connectionId="1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AF65E0-5520-43C2-B7DF-073FDC633D19}" name="피벗 테이블2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3"/>
        <item x="0"/>
        <item x="1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0" numFmtId="178"/>
    <dataField name="평균 : 영어듣기" fld="8" subtotal="average" baseField="3" baseItem="0" numFmtId="178"/>
    <dataField name="평균 : 전산이론" fld="9" subtotal="average" baseField="3" baseItem="1" numFmtId="178"/>
    <dataField name="평균 : 전산실기" fld="10" subtotal="average" baseField="3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6BCF42-F708-4B1F-9B5D-0754838F6245}" name="표1" displayName="표1" ref="A1:M11" totalsRowShown="0">
  <autoFilter ref="A1:M11" xr:uid="{F96BCF42-F708-4B1F-9B5D-0754838F6245}"/>
  <tableColumns count="13">
    <tableColumn id="1" xr3:uid="{7E019ACA-5B7D-4D31-B0F3-BAC5AF712A94}" name="사원번호"/>
    <tableColumn id="2" xr3:uid="{E5AEA808-2A88-4DCF-9047-F1DBD1132CDE}" name="이름"/>
    <tableColumn id="3" xr3:uid="{93BCDF94-D1E1-4E39-B2E0-5133E1F6CA84}" name="부서코드"/>
    <tableColumn id="4" xr3:uid="{709F017E-E8D2-4C36-92B5-90CFD2CA1E7C}" name="부서명"/>
    <tableColumn id="5" xr3:uid="{B50D865D-8A70-4156-8C94-CE4D2E0B4D02}" name="직위"/>
    <tableColumn id="6" xr3:uid="{620612F3-5B7F-4B20-9C16-E8E945000EF0}" name="입사일자" dataDxfId="9"/>
    <tableColumn id="7" xr3:uid="{A3D9B59B-34DB-4514-A7DC-32DEEC7B17A6}" name="업무수행"/>
    <tableColumn id="8" xr3:uid="{26E3E4B9-FDA4-41BB-AEDF-867D09DFAEF4}" name="영어독해"/>
    <tableColumn id="9" xr3:uid="{0065F8E5-BF8E-4916-AC22-15D1D663BDF9}" name="영어듣기"/>
    <tableColumn id="10" xr3:uid="{9E9F4B20-E2D8-4FEB-91FE-4E50A9998CF0}" name="전산이론"/>
    <tableColumn id="11" xr3:uid="{07E89E2B-130D-4ECC-B61C-7920683F6BFE}" name="전산실기"/>
    <tableColumn id="12" xr3:uid="{0C55FA7F-3E3F-42C1-8C22-F9B80FBE938B}" name="점수"/>
    <tableColumn id="13" xr3:uid="{82285D81-2E56-4C1D-A9F7-785AB7C5780E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C4" sqref="C4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6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AND(AVERAGE($C4,$D4,$E4)&gt;=80, $F4&gt;=$G4)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7" priority="1">
      <formula>COUNTIF($C4:$G4, 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&amp;C&amp;P&amp; 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zoomScaleNormal="100" workbookViewId="0">
      <selection activeCell="G12" sqref="G12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8" t="s">
        <v>171</v>
      </c>
      <c r="F2" s="49"/>
      <c r="G2" s="50"/>
      <c r="H2" s="3" t="s">
        <v>174</v>
      </c>
      <c r="I2" s="3" t="s">
        <v>175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51">
        <f>DSUM(A19:I39,G19,H2:I3)</f>
        <v>1200000</v>
      </c>
      <c r="F3" s="52"/>
      <c r="G3" s="53"/>
      <c r="H3" s="3" t="s">
        <v>173</v>
      </c>
      <c r="I3" s="3" t="s">
        <v>176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TRUNC(AVERAGE(IF(($A$20:$A$39=A10),$G$20:$G$39)),0)</f>
        <v>1333333</v>
      </c>
      <c r="E10" s="2" t="s">
        <v>30</v>
      </c>
      <c r="F10" s="6">
        <f t="array" ref="F10">SUM(IF((IFERROR(FIND("판매",$A$20:$A$39,1)&gt;=1,FALSE))*(RIGHT($A$20:$A$39,2)=E10),$G$20:$G$39))</f>
        <v>4000000</v>
      </c>
    </row>
    <row r="11" spans="1:9">
      <c r="A11" s="1" t="s">
        <v>31</v>
      </c>
      <c r="B11" s="5">
        <f t="array" ref="B11">TRUNC(AVERAGE(IF(($A$20:$A$39=A11),$G$20:$G$39)),0)</f>
        <v>1250000</v>
      </c>
      <c r="E11" s="2" t="s">
        <v>32</v>
      </c>
      <c r="F11" s="6">
        <f t="array" ref="F11">SUM(IF((IFERROR(FIND("판매",$A$20:$A$39,1)&gt;=1,FALSE))*(RIGHT($A$20:$A$39,2)=E11),$G$20:$G$39))</f>
        <v>5000000</v>
      </c>
    </row>
    <row r="12" spans="1:9">
      <c r="A12" s="1" t="s">
        <v>33</v>
      </c>
      <c r="B12" s="5">
        <f t="array" ref="B12">TRUNC(AVERAGE(IF(($A$20:$A$39=A12),$G$20:$G$39)),0)</f>
        <v>1266666</v>
      </c>
      <c r="E12" s="2" t="s">
        <v>34</v>
      </c>
      <c r="F12" s="6">
        <f t="array" ref="F12">SUM(IF((IFERROR(FIND("판매",$A$20:$A$39,1)&gt;=1,FALSE))*(RIGHT($A$20:$A$39,2)=E12),$G$20:$G$39))</f>
        <v>3800000</v>
      </c>
    </row>
    <row r="13" spans="1:9">
      <c r="A13" s="1" t="s">
        <v>35</v>
      </c>
      <c r="B13" s="5">
        <f t="array" ref="B13">TRUNC(AVERAGE(IF(($A$20:$A$39=A13),$G$20:$G$39)),0)</f>
        <v>1137500</v>
      </c>
    </row>
    <row r="14" spans="1:9">
      <c r="A14" s="1" t="s">
        <v>36</v>
      </c>
      <c r="B14" s="5">
        <f t="array" ref="B14">TRUNC(AVERAGE(IF(($A$20:$A$39=A14),$G$20:$G$39)),0)</f>
        <v>1233333</v>
      </c>
    </row>
    <row r="15" spans="1:9">
      <c r="A15" s="1" t="s">
        <v>37</v>
      </c>
      <c r="B15" s="5">
        <f t="array" ref="B15">TRUNC(AVERAGE(IF(($A$20:$A$39=A15),$G$20:$G$39)),0)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173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 xml:space="preserve"> </v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 xml:space="preserve"> </v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 xml:space="preserve"> </v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 xml:space="preserve"> </v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 xml:space="preserve"> </v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 xml:space="preserve"> </v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 xml:space="preserve"> </v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 xml:space="preserve"> </v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 xml:space="preserve"> </v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 xml:space="preserve"> </v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 xml:space="preserve"> </v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 xml:space="preserve"> </v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 xml:space="preserve"> </v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 xml:space="preserve"> </v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 xml:space="preserve"> </v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 xml:space="preserve"> </v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6DE2B-BB1D-4A14-9D1E-0DED75D584F0}">
  <sheetPr codeName="Sheet8"/>
  <dimension ref="A1:M11"/>
  <sheetViews>
    <sheetView workbookViewId="0">
      <selection sqref="A1:M11"/>
    </sheetView>
  </sheetViews>
  <sheetFormatPr defaultRowHeight="17.399999999999999"/>
  <cols>
    <col min="1" max="1" width="9.796875" customWidth="1"/>
    <col min="3" max="3" width="9.796875" customWidth="1"/>
    <col min="6" max="11" width="9.796875" customWidth="1"/>
  </cols>
  <sheetData>
    <row r="1" spans="1:13">
      <c r="A1" t="s">
        <v>186</v>
      </c>
      <c r="B1" t="s">
        <v>0</v>
      </c>
      <c r="C1" t="s">
        <v>187</v>
      </c>
      <c r="D1" t="s">
        <v>88</v>
      </c>
      <c r="E1" t="s">
        <v>43</v>
      </c>
      <c r="F1" t="s">
        <v>188</v>
      </c>
      <c r="G1" t="s">
        <v>89</v>
      </c>
      <c r="H1" t="s">
        <v>90</v>
      </c>
      <c r="I1" t="s">
        <v>91</v>
      </c>
      <c r="J1" t="s">
        <v>92</v>
      </c>
      <c r="K1" t="s">
        <v>93</v>
      </c>
      <c r="L1" t="s">
        <v>189</v>
      </c>
      <c r="M1" t="s">
        <v>190</v>
      </c>
    </row>
    <row r="2" spans="1:13">
      <c r="A2">
        <v>200131</v>
      </c>
      <c r="B2" t="s">
        <v>177</v>
      </c>
      <c r="C2" t="s">
        <v>191</v>
      </c>
      <c r="D2" t="s">
        <v>95</v>
      </c>
      <c r="E2" t="s">
        <v>96</v>
      </c>
      <c r="F2" s="7">
        <v>44933</v>
      </c>
      <c r="G2">
        <v>90</v>
      </c>
      <c r="H2">
        <v>76</v>
      </c>
      <c r="I2">
        <v>72</v>
      </c>
      <c r="J2">
        <v>100</v>
      </c>
      <c r="K2">
        <v>100</v>
      </c>
      <c r="L2">
        <v>87.6</v>
      </c>
      <c r="M2" t="s">
        <v>192</v>
      </c>
    </row>
    <row r="3" spans="1:13">
      <c r="A3">
        <v>200124</v>
      </c>
      <c r="B3" t="s">
        <v>94</v>
      </c>
      <c r="C3" t="s">
        <v>191</v>
      </c>
      <c r="D3" t="s">
        <v>95</v>
      </c>
      <c r="E3" t="s">
        <v>96</v>
      </c>
      <c r="F3" s="7">
        <v>44928</v>
      </c>
      <c r="G3">
        <v>70</v>
      </c>
      <c r="H3">
        <v>52</v>
      </c>
      <c r="I3">
        <v>64</v>
      </c>
      <c r="J3">
        <v>70</v>
      </c>
      <c r="K3">
        <v>90</v>
      </c>
      <c r="L3">
        <v>69.2</v>
      </c>
      <c r="M3" t="s">
        <v>193</v>
      </c>
    </row>
    <row r="4" spans="1:13">
      <c r="A4">
        <v>200106</v>
      </c>
      <c r="B4" t="s">
        <v>180</v>
      </c>
      <c r="C4" t="s">
        <v>191</v>
      </c>
      <c r="D4" t="s">
        <v>95</v>
      </c>
      <c r="E4" t="s">
        <v>99</v>
      </c>
      <c r="F4" s="7">
        <v>44201</v>
      </c>
      <c r="G4">
        <v>50</v>
      </c>
      <c r="H4">
        <v>40</v>
      </c>
      <c r="I4">
        <v>28</v>
      </c>
      <c r="J4">
        <v>0</v>
      </c>
      <c r="K4">
        <v>90</v>
      </c>
      <c r="L4">
        <v>41.6</v>
      </c>
      <c r="M4" t="s">
        <v>193</v>
      </c>
    </row>
    <row r="5" spans="1:13">
      <c r="A5">
        <v>200105</v>
      </c>
      <c r="B5" t="s">
        <v>179</v>
      </c>
      <c r="C5" t="s">
        <v>191</v>
      </c>
      <c r="D5" t="s">
        <v>95</v>
      </c>
      <c r="E5" t="s">
        <v>99</v>
      </c>
      <c r="F5" s="7">
        <v>44201</v>
      </c>
      <c r="G5">
        <v>80</v>
      </c>
      <c r="H5">
        <v>40</v>
      </c>
      <c r="I5">
        <v>24</v>
      </c>
      <c r="J5">
        <v>80</v>
      </c>
      <c r="K5">
        <v>100</v>
      </c>
      <c r="L5">
        <v>64.8</v>
      </c>
      <c r="M5" t="s">
        <v>193</v>
      </c>
    </row>
    <row r="6" spans="1:13">
      <c r="A6">
        <v>200115</v>
      </c>
      <c r="B6" t="s">
        <v>102</v>
      </c>
      <c r="C6" t="s">
        <v>191</v>
      </c>
      <c r="D6" t="s">
        <v>95</v>
      </c>
      <c r="E6" t="s">
        <v>99</v>
      </c>
      <c r="F6" s="7">
        <v>44774</v>
      </c>
      <c r="G6">
        <v>70</v>
      </c>
      <c r="H6">
        <v>52</v>
      </c>
      <c r="I6">
        <v>48</v>
      </c>
      <c r="J6">
        <v>0</v>
      </c>
      <c r="K6">
        <v>100</v>
      </c>
      <c r="L6">
        <v>54</v>
      </c>
      <c r="M6" t="s">
        <v>193</v>
      </c>
    </row>
    <row r="7" spans="1:13">
      <c r="A7">
        <v>200108</v>
      </c>
      <c r="B7" t="s">
        <v>103</v>
      </c>
      <c r="C7" t="s">
        <v>191</v>
      </c>
      <c r="D7" t="s">
        <v>95</v>
      </c>
      <c r="E7" t="s">
        <v>99</v>
      </c>
      <c r="F7" s="7">
        <v>44201</v>
      </c>
      <c r="G7">
        <v>80</v>
      </c>
      <c r="H7">
        <v>64</v>
      </c>
      <c r="I7">
        <v>40</v>
      </c>
      <c r="J7">
        <v>90</v>
      </c>
      <c r="K7">
        <v>100</v>
      </c>
      <c r="L7">
        <v>74.8</v>
      </c>
      <c r="M7" t="s">
        <v>194</v>
      </c>
    </row>
    <row r="8" spans="1:13">
      <c r="A8">
        <v>200107</v>
      </c>
      <c r="B8" t="s">
        <v>178</v>
      </c>
      <c r="C8" t="s">
        <v>191</v>
      </c>
      <c r="D8" t="s">
        <v>95</v>
      </c>
      <c r="E8" t="s">
        <v>99</v>
      </c>
      <c r="F8" s="7">
        <v>44201</v>
      </c>
      <c r="G8">
        <v>80</v>
      </c>
      <c r="H8">
        <v>52</v>
      </c>
      <c r="I8">
        <v>36</v>
      </c>
      <c r="J8">
        <v>80</v>
      </c>
      <c r="K8">
        <v>80</v>
      </c>
      <c r="L8">
        <v>65.599999999999994</v>
      </c>
      <c r="M8" t="s">
        <v>193</v>
      </c>
    </row>
    <row r="9" spans="1:13">
      <c r="A9">
        <v>200130</v>
      </c>
      <c r="B9" t="s">
        <v>112</v>
      </c>
      <c r="C9" t="s">
        <v>191</v>
      </c>
      <c r="D9" t="s">
        <v>95</v>
      </c>
      <c r="E9" t="s">
        <v>96</v>
      </c>
      <c r="F9" s="7">
        <v>44933</v>
      </c>
      <c r="G9">
        <v>90</v>
      </c>
      <c r="H9">
        <v>68</v>
      </c>
      <c r="I9">
        <v>72</v>
      </c>
      <c r="J9">
        <v>100</v>
      </c>
      <c r="K9">
        <v>100</v>
      </c>
      <c r="L9">
        <v>86</v>
      </c>
      <c r="M9" t="s">
        <v>192</v>
      </c>
    </row>
    <row r="10" spans="1:13">
      <c r="A10">
        <v>200118</v>
      </c>
      <c r="B10" t="s">
        <v>106</v>
      </c>
      <c r="C10" t="s">
        <v>191</v>
      </c>
      <c r="D10" t="s">
        <v>95</v>
      </c>
      <c r="E10" t="s">
        <v>99</v>
      </c>
      <c r="F10" s="7">
        <v>44780</v>
      </c>
      <c r="G10">
        <v>70</v>
      </c>
      <c r="H10">
        <v>64</v>
      </c>
      <c r="I10">
        <v>56</v>
      </c>
      <c r="J10">
        <v>90</v>
      </c>
      <c r="K10">
        <v>100</v>
      </c>
      <c r="L10">
        <v>76</v>
      </c>
      <c r="M10" t="s">
        <v>194</v>
      </c>
    </row>
    <row r="11" spans="1:13">
      <c r="A11">
        <v>200121</v>
      </c>
      <c r="B11" t="s">
        <v>107</v>
      </c>
      <c r="C11" t="s">
        <v>191</v>
      </c>
      <c r="D11" t="s">
        <v>95</v>
      </c>
      <c r="E11" t="s">
        <v>99</v>
      </c>
      <c r="F11" s="7">
        <v>44785</v>
      </c>
      <c r="G11">
        <v>80</v>
      </c>
      <c r="H11">
        <v>68</v>
      </c>
      <c r="I11">
        <v>60</v>
      </c>
      <c r="J11">
        <v>100</v>
      </c>
      <c r="K11">
        <v>100</v>
      </c>
      <c r="L11">
        <v>81.599999999999994</v>
      </c>
      <c r="M11" t="s">
        <v>194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F2" sqref="F2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37" t="s">
        <v>0</v>
      </c>
      <c r="B2" t="s">
        <v>181</v>
      </c>
    </row>
    <row r="4" spans="1:5">
      <c r="A4" s="37" t="s">
        <v>88</v>
      </c>
      <c r="B4" t="s">
        <v>182</v>
      </c>
      <c r="C4" t="s">
        <v>183</v>
      </c>
      <c r="D4" t="s">
        <v>184</v>
      </c>
      <c r="E4" t="s">
        <v>185</v>
      </c>
    </row>
    <row r="5" spans="1:5">
      <c r="A5" t="s">
        <v>111</v>
      </c>
      <c r="B5" s="38">
        <v>57.333333333333336</v>
      </c>
      <c r="C5" s="38">
        <v>54</v>
      </c>
      <c r="D5" s="38">
        <v>89.166666666666671</v>
      </c>
      <c r="E5" s="38">
        <v>91.666666666666671</v>
      </c>
    </row>
    <row r="6" spans="1:5">
      <c r="A6" t="s">
        <v>98</v>
      </c>
      <c r="B6" s="38">
        <v>44</v>
      </c>
      <c r="C6" s="38">
        <v>47</v>
      </c>
      <c r="D6" s="38">
        <v>77.5</v>
      </c>
      <c r="E6" s="38">
        <v>91.25</v>
      </c>
    </row>
    <row r="7" spans="1:5">
      <c r="A7" t="s">
        <v>95</v>
      </c>
      <c r="B7" s="38">
        <v>57.6</v>
      </c>
      <c r="C7" s="38">
        <v>50</v>
      </c>
      <c r="D7" s="38">
        <v>71</v>
      </c>
      <c r="E7" s="38">
        <v>96</v>
      </c>
    </row>
    <row r="8" spans="1:5">
      <c r="A8" t="s">
        <v>101</v>
      </c>
      <c r="B8" s="38">
        <v>56</v>
      </c>
      <c r="C8" s="38">
        <v>62.285714285714285</v>
      </c>
      <c r="D8" s="38">
        <v>90</v>
      </c>
      <c r="E8" s="38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G12" sqref="G12"/>
    </sheetView>
  </sheetViews>
  <sheetFormatPr defaultRowHeight="17.399999999999999"/>
  <cols>
    <col min="4" max="8" width="9.8984375" customWidth="1"/>
  </cols>
  <sheetData>
    <row r="2" spans="1:8">
      <c r="A2" s="54" t="s">
        <v>0</v>
      </c>
      <c r="B2" s="54" t="s">
        <v>88</v>
      </c>
      <c r="C2" s="54" t="s">
        <v>43</v>
      </c>
      <c r="D2" s="54" t="s">
        <v>153</v>
      </c>
      <c r="E2" s="54"/>
      <c r="F2" s="54"/>
      <c r="G2" s="54"/>
      <c r="H2" s="54"/>
    </row>
    <row r="3" spans="1:8">
      <c r="A3" s="54"/>
      <c r="B3" s="54"/>
      <c r="C3" s="54"/>
      <c r="D3" s="35" t="s">
        <v>89</v>
      </c>
      <c r="E3" s="35" t="s">
        <v>90</v>
      </c>
      <c r="F3" s="35" t="s">
        <v>91</v>
      </c>
      <c r="G3" s="35" t="s">
        <v>92</v>
      </c>
      <c r="H3" s="35" t="s">
        <v>93</v>
      </c>
    </row>
    <row r="4" spans="1:8">
      <c r="A4" s="32" t="s">
        <v>94</v>
      </c>
      <c r="B4" s="33" t="s">
        <v>95</v>
      </c>
      <c r="C4" s="33" t="s">
        <v>96</v>
      </c>
      <c r="D4" s="11">
        <v>70</v>
      </c>
      <c r="E4" s="11">
        <v>52</v>
      </c>
      <c r="F4" s="11">
        <v>64</v>
      </c>
      <c r="G4" s="11">
        <v>92</v>
      </c>
      <c r="H4" s="34">
        <v>8</v>
      </c>
    </row>
    <row r="5" spans="1:8">
      <c r="A5" s="26" t="s">
        <v>112</v>
      </c>
      <c r="B5" s="25" t="s">
        <v>95</v>
      </c>
      <c r="C5" s="25" t="s">
        <v>96</v>
      </c>
      <c r="D5" s="27">
        <v>90</v>
      </c>
      <c r="E5" s="27">
        <v>68</v>
      </c>
      <c r="F5" s="27">
        <v>72</v>
      </c>
      <c r="G5" s="27">
        <v>69</v>
      </c>
      <c r="H5" s="28">
        <v>36</v>
      </c>
    </row>
    <row r="6" spans="1:8">
      <c r="A6" s="24" t="s">
        <v>102</v>
      </c>
      <c r="B6" s="25" t="s">
        <v>95</v>
      </c>
      <c r="C6" s="25" t="s">
        <v>99</v>
      </c>
      <c r="D6" s="27">
        <v>70</v>
      </c>
      <c r="E6" s="27">
        <v>52</v>
      </c>
      <c r="F6" s="27">
        <v>48</v>
      </c>
      <c r="G6" s="27">
        <v>83</v>
      </c>
      <c r="H6" s="28">
        <v>65</v>
      </c>
    </row>
    <row r="7" spans="1:8">
      <c r="A7" s="24" t="s">
        <v>103</v>
      </c>
      <c r="B7" s="25" t="s">
        <v>95</v>
      </c>
      <c r="C7" s="25" t="s">
        <v>99</v>
      </c>
      <c r="D7" s="27">
        <v>80</v>
      </c>
      <c r="E7" s="27">
        <v>64</v>
      </c>
      <c r="F7" s="27">
        <v>40</v>
      </c>
      <c r="G7" s="27">
        <v>0</v>
      </c>
      <c r="H7" s="28">
        <v>74</v>
      </c>
    </row>
    <row r="8" spans="1:8">
      <c r="A8" s="24" t="s">
        <v>106</v>
      </c>
      <c r="B8" s="25" t="s">
        <v>95</v>
      </c>
      <c r="C8" s="25" t="s">
        <v>99</v>
      </c>
      <c r="D8" s="27">
        <v>70</v>
      </c>
      <c r="E8" s="27">
        <v>64</v>
      </c>
      <c r="F8" s="27">
        <v>56</v>
      </c>
      <c r="G8" s="27">
        <v>40</v>
      </c>
      <c r="H8" s="28">
        <v>12</v>
      </c>
    </row>
    <row r="9" spans="1:8">
      <c r="A9" s="24" t="s">
        <v>107</v>
      </c>
      <c r="B9" s="25" t="s">
        <v>95</v>
      </c>
      <c r="C9" s="25" t="s">
        <v>99</v>
      </c>
      <c r="D9" s="27">
        <v>80</v>
      </c>
      <c r="E9" s="27">
        <v>68</v>
      </c>
      <c r="F9" s="27">
        <v>60</v>
      </c>
      <c r="G9" s="27">
        <v>75</v>
      </c>
      <c r="H9" s="28">
        <v>34</v>
      </c>
    </row>
    <row r="10" spans="1:8">
      <c r="A10" s="26" t="s">
        <v>113</v>
      </c>
      <c r="B10" s="25" t="s">
        <v>111</v>
      </c>
      <c r="C10" s="25" t="s">
        <v>96</v>
      </c>
      <c r="D10" s="27">
        <v>90</v>
      </c>
      <c r="E10" s="27">
        <v>64</v>
      </c>
      <c r="F10" s="27">
        <v>76</v>
      </c>
      <c r="G10" s="27">
        <v>62</v>
      </c>
      <c r="H10" s="28">
        <v>97</v>
      </c>
    </row>
    <row r="11" spans="1:8">
      <c r="A11" s="24" t="s">
        <v>110</v>
      </c>
      <c r="B11" s="25" t="s">
        <v>111</v>
      </c>
      <c r="C11" s="25" t="s">
        <v>99</v>
      </c>
      <c r="D11" s="27">
        <v>90</v>
      </c>
      <c r="E11" s="27">
        <v>48</v>
      </c>
      <c r="F11" s="27">
        <v>44</v>
      </c>
      <c r="G11" s="27">
        <v>19</v>
      </c>
      <c r="H11" s="28">
        <v>24</v>
      </c>
    </row>
    <row r="12" spans="1:8">
      <c r="A12" s="26" t="s">
        <v>108</v>
      </c>
      <c r="B12" s="25" t="s">
        <v>98</v>
      </c>
      <c r="C12" s="25" t="s">
        <v>96</v>
      </c>
      <c r="D12" s="27">
        <v>100</v>
      </c>
      <c r="E12" s="27">
        <v>72</v>
      </c>
      <c r="F12" s="27">
        <v>80</v>
      </c>
      <c r="G12" s="27">
        <v>83</v>
      </c>
      <c r="H12" s="28">
        <v>85</v>
      </c>
    </row>
    <row r="13" spans="1:8">
      <c r="A13" s="24" t="s">
        <v>97</v>
      </c>
      <c r="B13" s="25" t="s">
        <v>98</v>
      </c>
      <c r="C13" s="25" t="s">
        <v>99</v>
      </c>
      <c r="D13" s="27">
        <v>80</v>
      </c>
      <c r="E13" s="27">
        <v>56</v>
      </c>
      <c r="F13" s="27">
        <v>56</v>
      </c>
      <c r="G13" s="27">
        <v>89</v>
      </c>
      <c r="H13" s="28">
        <v>27</v>
      </c>
    </row>
    <row r="14" spans="1:8">
      <c r="A14" s="24" t="s">
        <v>104</v>
      </c>
      <c r="B14" s="25" t="s">
        <v>98</v>
      </c>
      <c r="C14" s="25" t="s">
        <v>99</v>
      </c>
      <c r="D14" s="27">
        <v>50</v>
      </c>
      <c r="E14" s="27">
        <v>0</v>
      </c>
      <c r="F14" s="27">
        <v>0</v>
      </c>
      <c r="G14" s="27">
        <v>93</v>
      </c>
      <c r="H14" s="28">
        <v>58</v>
      </c>
    </row>
    <row r="15" spans="1:8">
      <c r="A15" s="24" t="s">
        <v>105</v>
      </c>
      <c r="B15" s="25" t="s">
        <v>98</v>
      </c>
      <c r="C15" s="25" t="s">
        <v>99</v>
      </c>
      <c r="D15" s="27">
        <v>100</v>
      </c>
      <c r="E15" s="27">
        <v>32</v>
      </c>
      <c r="F15" s="27">
        <v>48</v>
      </c>
      <c r="G15" s="27">
        <v>76</v>
      </c>
      <c r="H15" s="28">
        <v>88</v>
      </c>
    </row>
    <row r="16" spans="1:8">
      <c r="A16" s="24" t="s">
        <v>100</v>
      </c>
      <c r="B16" s="25" t="s">
        <v>101</v>
      </c>
      <c r="C16" s="25" t="s">
        <v>99</v>
      </c>
      <c r="D16" s="27">
        <v>70</v>
      </c>
      <c r="E16" s="27">
        <v>48</v>
      </c>
      <c r="F16" s="27">
        <v>64</v>
      </c>
      <c r="G16" s="27">
        <v>54</v>
      </c>
      <c r="H16" s="28">
        <v>75</v>
      </c>
    </row>
    <row r="17" spans="1:14">
      <c r="A17" s="39" t="s">
        <v>109</v>
      </c>
      <c r="B17" s="29" t="s">
        <v>101</v>
      </c>
      <c r="C17" s="29" t="s">
        <v>99</v>
      </c>
      <c r="D17" s="30">
        <v>100</v>
      </c>
      <c r="E17" s="30">
        <v>36</v>
      </c>
      <c r="F17" s="30">
        <v>48</v>
      </c>
      <c r="G17" s="30">
        <v>82</v>
      </c>
      <c r="H17" s="31">
        <v>98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-영업부-총무부-기획부"/>
    <sortCondition sortBy="cellColor" ref="A4:A17" dxfId="8"/>
  </sortState>
  <mergeCells count="4">
    <mergeCell ref="A2:A3"/>
    <mergeCell ref="B2:B3"/>
    <mergeCell ref="C2:C3"/>
    <mergeCell ref="D2:H2"/>
  </mergeCells>
  <phoneticPr fontId="2" type="noConversion"/>
  <dataValidations count="2">
    <dataValidation type="custom" allowBlank="1" showInputMessage="1" showErrorMessage="1" sqref="A1" xr:uid="{4BD65CA8-9912-450E-951E-603778C7F4F1}">
      <formula1>"&gt;=1,&lt;=100"</formula1>
    </dataValidation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0FD0F80E-82D4-40AB-8F47-610C05605205}">
      <formula1>1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9" workbookViewId="0">
      <selection activeCell="K23" sqref="K23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55" t="s">
        <v>114</v>
      </c>
      <c r="C1" s="55"/>
      <c r="D1" s="55"/>
      <c r="E1" s="55"/>
      <c r="F1" s="55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N17" sqref="N17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6" ht="18" thickBot="1">
      <c r="A1" s="56" t="s">
        <v>132</v>
      </c>
      <c r="B1" s="57"/>
      <c r="C1" s="57"/>
      <c r="D1" s="58"/>
      <c r="F1" t="s">
        <v>195</v>
      </c>
    </row>
    <row r="2" spans="1:6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40">
        <v>120</v>
      </c>
      <c r="C3" s="41">
        <v>108</v>
      </c>
      <c r="D3" s="19">
        <f>C3/B3</f>
        <v>0.9</v>
      </c>
    </row>
    <row r="4" spans="1:6">
      <c r="A4" s="20" t="s">
        <v>138</v>
      </c>
      <c r="B4" s="42">
        <v>140</v>
      </c>
      <c r="C4" s="43">
        <v>77</v>
      </c>
      <c r="D4" s="46">
        <f>C4/B4</f>
        <v>0.55000000000000004</v>
      </c>
    </row>
    <row r="5" spans="1:6">
      <c r="A5" s="20" t="s">
        <v>139</v>
      </c>
      <c r="B5" s="42">
        <v>115</v>
      </c>
      <c r="C5" s="43">
        <v>125</v>
      </c>
      <c r="D5" s="46">
        <f>C5/B5</f>
        <v>1.0869565217391304</v>
      </c>
    </row>
    <row r="6" spans="1:6" ht="18" thickBot="1">
      <c r="A6" s="21" t="s">
        <v>140</v>
      </c>
      <c r="B6" s="44">
        <v>90</v>
      </c>
      <c r="C6" s="45">
        <v>72</v>
      </c>
      <c r="D6" s="47">
        <f>C6/B6</f>
        <v>0.8</v>
      </c>
    </row>
  </sheetData>
  <mergeCells count="1">
    <mergeCell ref="A1:D1"/>
  </mergeCells>
  <phoneticPr fontId="2" type="noConversion"/>
  <conditionalFormatting sqref="D3:D6">
    <cfRule type="cellIs" dxfId="6" priority="1" operator="greaterThanOrEqual">
      <formula>1</formula>
    </cfRule>
    <cfRule type="cellIs" dxfId="5" priority="2" operator="greaterThanOrEqual">
      <formula>1</formula>
    </cfRule>
    <cfRule type="cellIs" dxfId="4" priority="3" operator="greaterThanOrEqual">
      <formula>1</formula>
    </cfRule>
    <cfRule type="cellIs" dxfId="3" priority="4" stopIfTrue="1" operator="greaterThanOrEqual">
      <formula>1</formula>
    </cfRule>
    <cfRule type="cellIs" dxfId="2" priority="5" stopIfTrue="1" operator="greaterThanOrEqual">
      <formula>1</formula>
    </cfRule>
    <cfRule type="cellIs" dxfId="1" priority="6" stopIfTrue="1" operator="greaterThanOrEqual">
      <formula>1</formula>
    </cfRule>
    <cfRule type="cellIs" dxfId="0" priority="7" stopIfTrue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tabSelected="1" workbookViewId="0">
      <selection activeCell="E4" sqref="E4"/>
    </sheetView>
  </sheetViews>
  <sheetFormatPr defaultRowHeight="17.399999999999999"/>
  <sheetData>
    <row r="1" spans="1:8">
      <c r="A1" t="s">
        <v>141</v>
      </c>
    </row>
    <row r="3" spans="1:8">
      <c r="A3" s="22" t="s">
        <v>142</v>
      </c>
      <c r="B3" s="22" t="s">
        <v>143</v>
      </c>
      <c r="C3" s="22" t="s">
        <v>144</v>
      </c>
      <c r="D3" s="22" t="s">
        <v>145</v>
      </c>
      <c r="G3" s="22" t="s">
        <v>143</v>
      </c>
      <c r="H3" s="22" t="s">
        <v>146</v>
      </c>
    </row>
    <row r="4" spans="1:8">
      <c r="A4">
        <v>1</v>
      </c>
      <c r="B4" t="s">
        <v>147</v>
      </c>
      <c r="C4">
        <v>10</v>
      </c>
      <c r="D4" s="23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3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3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김유나</cp:lastModifiedBy>
  <cp:lastPrinted>2024-08-17T04:33:35Z</cp:lastPrinted>
  <dcterms:created xsi:type="dcterms:W3CDTF">2023-05-11T11:47:16Z</dcterms:created>
  <dcterms:modified xsi:type="dcterms:W3CDTF">2024-08-19T06:55:06Z</dcterms:modified>
</cp:coreProperties>
</file>