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4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omputer\Desktop\"/>
    </mc:Choice>
  </mc:AlternateContent>
  <xr:revisionPtr revIDLastSave="0" documentId="13_ncr:1_{6B03C3EE-C18D-4542-B408-812125358430}" xr6:coauthVersionLast="36" xr6:coauthVersionMax="36" xr10:uidLastSave="{00000000-0000-0000-0000-000000000000}"/>
  <bookViews>
    <workbookView xWindow="-120" yWindow="-120" windowWidth="29040" windowHeight="15840" tabRatio="765" activeTab="1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_FilterDatabase" localSheetId="4" hidden="1">'분석작업-2'!$A$4:$H$17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2" l="1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0" i="2" a="1"/>
  <c r="B10" i="2" s="1"/>
  <c r="E3" i="2"/>
  <c r="C4" i="2"/>
  <c r="C5" i="2"/>
  <c r="C6" i="2"/>
  <c r="C3" i="2"/>
  <c r="F21" i="2" l="1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20" i="2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A34" i="1"/>
  <c r="D3" i="6" l="1"/>
  <c r="D4" i="6"/>
  <c r="D5" i="6"/>
  <c r="D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A570221-9218-400C-A6B5-8F354998F130}" sourceFile="C:\길벗컴활1급\01 엑셀\03 기본모의고사\성적.accdb" keepAlive="1" name="성적" type="5" refreshedVersion="6">
    <dbPr connection="Provider=Microsoft.ACE.OLEDB.12.0;User ID=Admin;Data Source=C:\길벗컴활1급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sharedStrings.xml><?xml version="1.0" encoding="utf-8"?>
<sst xmlns="http://schemas.openxmlformats.org/spreadsheetml/2006/main" count="316" uniqueCount="195">
  <si>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</si>
  <si>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</si>
  <si>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</si>
  <si>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</si>
  <si>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</si>
  <si>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</si>
  <si>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</si>
  <si>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</si>
  <si>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</si>
  <si>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</si>
  <si>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</si>
  <si>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</si>
  <si>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</si>
  <si>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</si>
  <si>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</si>
  <si>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</si>
  <si>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</si>
  <si>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</si>
  <si>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</si>
  <si>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</si>
  <si>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</si>
  <si>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</si>
  <si>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</si>
  <si>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</si>
  <si>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</si>
  <si>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</si>
  <si>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</si>
  <si>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</si>
  <si>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</si>
  <si>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</si>
  <si>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</si>
  <si>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</si>
  <si>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</si>
  <si>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</si>
  <si>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</si>
  <si>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</si>
  <si>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</si>
  <si>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</si>
  <si>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</si>
  <si>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</si>
  <si>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</si>
  <si>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</si>
  <si>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</si>
  <si>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</si>
  <si>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</si>
  <si>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</si>
  <si>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</si>
  <si>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</si>
  <si>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</si>
  <si>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</si>
  <si>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</si>
  <si>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</si>
  <si>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</si>
  <si>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</si>
  <si>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</si>
  <si>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</si>
  <si>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</si>
  <si>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</si>
  <si>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</si>
  <si>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</si>
  <si>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</si>
  <si>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</si>
  <si>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</si>
  <si>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</si>
  <si>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</si>
  <si>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</si>
  <si>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</si>
  <si>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</si>
  <si>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</si>
  <si>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</si>
  <si>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</si>
  <si>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</si>
  <si>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</si>
  <si>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</si>
  <si>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</si>
  <si>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</si>
  <si>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</si>
  <si>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</si>
  <si>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</si>
  <si>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</si>
  <si>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</si>
  <si>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</si>
  <si>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</si>
  <si>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</si>
  <si>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</si>
  <si>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</si>
  <si>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</si>
  <si>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</si>
  <si>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</si>
  <si>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</si>
  <si>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</si>
  <si>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</si>
  <si>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</si>
  <si>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</si>
  <si>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</si>
  <si>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</si>
  <si>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</si>
  <si>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</si>
  <si>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</si>
  <si>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</si>
  <si>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</si>
  <si>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</si>
  <si>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</si>
  <si>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</si>
  <si>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</si>
  <si>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</si>
  <si>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</si>
  <si>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</si>
  <si>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</si>
  <si>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</si>
  <si>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</si>
  <si>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</si>
  <si>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</si>
  <si>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</si>
  <si>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</si>
  <si>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</si>
  <si>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</si>
  <si>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</si>
  <si>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</si>
  <si>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</si>
  <si>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</si>
  <si>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</si>
  <si>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</si>
  <si>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</si>
  <si>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</si>
  <si>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</si>
  <si>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</si>
  <si>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</si>
  <si>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</si>
  <si>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</si>
  <si>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</si>
  <si>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</si>
  <si>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</si>
  <si>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</si>
  <si>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</si>
  <si>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</si>
  <si>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</si>
  <si>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</si>
  <si>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</si>
  <si>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</si>
  <si>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</si>
  <si>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</si>
  <si>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</si>
  <si>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</si>
  <si>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</si>
  <si>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</si>
  <si>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</si>
  <si>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</si>
  <si>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</si>
  <si>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</si>
  <si>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</si>
  <si>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</si>
  <si>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</si>
  <si>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</si>
  <si>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</si>
  <si>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</si>
  <si>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</si>
  <si>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</si>
  <si>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</si>
  <si>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</si>
  <si>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</si>
  <si>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</si>
  <si>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</si>
  <si>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</si>
  <si>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</si>
  <si>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</si>
  <si>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</si>
  <si>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</si>
  <si>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</si>
  <si>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</si>
  <si>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</si>
  <si>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</si>
  <si>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</si>
  <si>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</si>
  <si>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입사연도</t>
    <phoneticPr fontId="2" type="noConversion"/>
  </si>
  <si>
    <t>판매1팀</t>
    <phoneticPr fontId="2" type="noConversion"/>
  </si>
  <si>
    <t>&gt;=2021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</si>
  <si>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</si>
  <si>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</si>
  <si>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</si>
  <si>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</si>
  <si>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</si>
  <si>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사원번호</t>
  </si>
  <si>
    <t>부서코드</t>
  </si>
  <si>
    <t>입사일자</t>
  </si>
  <si>
    <t>점수</t>
  </si>
  <si>
    <t>평가</t>
  </si>
  <si>
    <t>마소희</t>
  </si>
  <si>
    <t>T-001</t>
  </si>
  <si>
    <t>상</t>
  </si>
  <si>
    <t>하</t>
  </si>
  <si>
    <t>최민정</t>
  </si>
  <si>
    <t>우성룡</t>
  </si>
  <si>
    <t>중</t>
  </si>
  <si>
    <t>박혁거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</si>
</sst>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0&quot;점&quot;"/>
    <numFmt numFmtId="179" formatCode="[Red][&gt;=120]&quot;★&quot;* 0;[Blue][&gt;=100]&quot;☆&quot;* 0;0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6"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  <dxf>
      <fill>
        <patternFill patternType="solid">
          <fgColor rgb="FFFFC000"/>
          <bgColor rgb="FF000000"/>
        </patternFill>
      </fill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71-4F9C-80CA-A1819B9BD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000" i="0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594D4AA5-D66F-4D97-AB96-CAB0F340C0E9}"/>
            </a:ext>
          </a:extLst>
        </xdr:cNvPr>
        <xdr:cNvSpPr/>
      </xdr:nvSpPr>
      <xdr:spPr>
        <a:xfrm>
          <a:off x="0" y="1495425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4" name="순서도: 천공 테이프 3">
          <a:extLst>
            <a:ext uri="{FF2B5EF4-FFF2-40B4-BE49-F238E27FC236}">
              <a16:creationId xmlns:a16="http://schemas.microsoft.com/office/drawing/2014/main" id="{84DDE1B1-2542-46AC-AFBC-CA858167A071}"/>
            </a:ext>
          </a:extLst>
        </xdr:cNvPr>
        <xdr:cNvSpPr/>
      </xdr:nvSpPr>
      <xdr:spPr>
        <a:xfrm>
          <a:off x="1524000" y="1495425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mputer" refreshedDate="45497.147863194441" createdVersion="6" refreshedVersion="6" minRefreshableVersion="3" recordCount="37" xr:uid="{E26F8CBC-2F95-408D-9855-B93D836EB1BA}">
  <cacheSource type="external" connectionId="1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D1C6AB-2DBD-496D-83D4-922F4521AB7C}" name="피벗 테이블1" cacheId="0" applyNumberFormats="0" applyBorderFormats="0" applyFontFormats="0" applyPatternFormats="0" applyAlignmentFormats="0" applyWidthHeightFormats="1" dataCaption="값" updatedVersion="6" minRefreshableVersion="3" useAutoFormatting="1" rowGrandTotals="0" colGrandTotals="0" itemPrintTitles="1" createdVersion="6" indent="0" compact="0" outline="1" outlineData="1" compactData="0" multipleFieldFilters="0" fieldListSortAscending="1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0"/>
        <item x="2"/>
        <item x="3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1" numFmtId="178"/>
    <dataField name="평균 : 영어듣기" fld="8" subtotal="average" baseField="3" baseItem="1" numFmtId="178"/>
    <dataField name="평균 : 전산이론" fld="9" subtotal="average" baseField="3" baseItem="1" numFmtId="178"/>
    <dataField name="평균 : 전산실기" fld="10" subtotal="average" baseField="3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18720E-933D-4C4D-8231-6C2422BA0CFB}" name="표1" displayName="표1" ref="A1:M11" totalsRowShown="0">
  <autoFilter ref="A1:M11" xr:uid="{2C3DDFAF-E2C1-4934-9541-DA5EFFF8D5C6}"/>
  <tableColumns count="13">
    <tableColumn id="1" xr3:uid="{D6F0BAD1-A229-4E64-BE78-F1F1824A1D32}" name="사원번호"/>
    <tableColumn id="2" xr3:uid="{1D1210D6-77AB-4413-BAD8-68A05A6450E1}" name="이름"/>
    <tableColumn id="3" xr3:uid="{E7797F64-6C23-43AA-BFC5-11CCDED10493}" name="부서코드"/>
    <tableColumn id="4" xr3:uid="{2FF5C765-9339-4559-8FEE-9EFBE11E0C88}" name="부서명"/>
    <tableColumn id="5" xr3:uid="{38726F2B-A0B5-477D-8133-5ECEFAE9A2F8}" name="직위"/>
    <tableColumn id="6" xr3:uid="{CA923F49-CA01-42D8-A04F-7FAF46DABFDE}" name="입사일자" dataDxfId="5"/>
    <tableColumn id="7" xr3:uid="{B618E4E7-D8BA-4E4F-99F6-00A78441AF67}" name="업무수행"/>
    <tableColumn id="8" xr3:uid="{69336393-7FC0-45F9-94CA-395E680DAA8A}" name="영어독해"/>
    <tableColumn id="9" xr3:uid="{31D10F7F-0303-4670-9C50-69B0AAB0D518}" name="영어듣기"/>
    <tableColumn id="10" xr3:uid="{C9B876D4-1C4B-4BAB-9690-AF6991320506}" name="전산이론"/>
    <tableColumn id="11" xr3:uid="{5184FCD6-59E2-4FFD-B6C8-901AC83A029F}" name="전산실기"/>
    <tableColumn id="12" xr3:uid="{C9252FC6-BF70-489A-993E-D1701F8AEE63}" name="점수"/>
    <tableColumn id="13" xr3:uid="{54A4E2EF-FC04-4573-B596-10E7C2118DFC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J14" sqref="J14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3" priority="1">
      <formula>COUNTIF($C4:$G4,"&gt;=80")=5</formula>
    </cfRule>
    <cfRule type="expression" dxfId="2" priority="2">
      <formula>counif($C$4:$G$4)&gt;=80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topLeftCell="A7" zoomScaleNormal="100" workbookViewId="0">
      <selection activeCell="I20" sqref="I20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8" t="s">
        <v>171</v>
      </c>
      <c r="F2" s="49"/>
      <c r="G2" s="50"/>
      <c r="H2" s="3" t="s">
        <v>173</v>
      </c>
      <c r="I2" s="3" t="s">
        <v>174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51">
        <f>DSUM(A19:I39,7,H2:I3)</f>
        <v>1200000</v>
      </c>
      <c r="F3" s="52"/>
      <c r="G3" s="53"/>
      <c r="H3" s="3" t="s">
        <v>175</v>
      </c>
      <c r="I3" s="3" t="s">
        <v>176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TRUNC(AVERAGE(IF(($A$20:$A$39=A10),$G$20:$G$39)))</f>
        <v>1333333</v>
      </c>
      <c r="E10" s="2" t="s">
        <v>30</v>
      </c>
      <c r="F10" s="6">
        <f t="array" ref="F10">SUM( IF( (RIGHT($A$20:$A$39,2)=E10) * (IFERROR(FIND("판매",$A$20:$A$39),FALSE)),$G$20:$G$39))</f>
        <v>4000000</v>
      </c>
    </row>
    <row r="11" spans="1:9">
      <c r="A11" s="1" t="s">
        <v>31</v>
      </c>
      <c r="B11" s="5">
        <f t="array" ref="B11">TRUNC(AVERAGE(IF(($A$20:$A$39=A11),$G$20:$G$39)))</f>
        <v>1250000</v>
      </c>
      <c r="E11" s="2" t="s">
        <v>32</v>
      </c>
      <c r="F11" s="6">
        <f t="array" ref="F11">SUM( IF( (RIGHT($A$20:$A$39,2)=E11) * (IFERROR(FIND("판매",$A$20:$A$39),FALSE)),$G$20:$G$39))</f>
        <v>5000000</v>
      </c>
    </row>
    <row r="12" spans="1:9">
      <c r="A12" s="1" t="s">
        <v>33</v>
      </c>
      <c r="B12" s="5">
        <f t="array" ref="B12">TRUNC(AVERAGE(IF(($A$20:$A$39=A12),$G$20:$G$39)))</f>
        <v>1266666</v>
      </c>
      <c r="E12" s="2" t="s">
        <v>34</v>
      </c>
      <c r="F12" s="6">
        <f t="array" ref="F12">SUM( IF( (RIGHT($A$20:$A$39,2)=E12) * (IFERROR(FIND("판매",$A$20:$A$39),FALSE)),$G$20:$G$39))</f>
        <v>3800000</v>
      </c>
    </row>
    <row r="13" spans="1:9">
      <c r="A13" s="1" t="s">
        <v>35</v>
      </c>
      <c r="B13" s="5">
        <f t="array" ref="B13">TRUNC(AVERAGE(IF(($A$20:$A$39=A13),$G$20:$G$39)))</f>
        <v>1137500</v>
      </c>
    </row>
    <row r="14" spans="1:9">
      <c r="A14" s="1" t="s">
        <v>36</v>
      </c>
      <c r="B14" s="5">
        <f t="array" ref="B14">TRUNC(AVERAGE(IF(($A$20:$A$39=A14),$G$20:$G$39)))</f>
        <v>1233333</v>
      </c>
    </row>
    <row r="15" spans="1:9">
      <c r="A15" s="1" t="s">
        <v>37</v>
      </c>
      <c r="B15" s="5">
        <f t="array" ref="B15">TRUNC(AVERAGE(IF(($A$20:$A$39=A15),$G$20:$G$39)))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>
        <f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/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>
        <f t="shared" ref="F21:F39" si="2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/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>
        <f t="shared" si="2"/>
        <v>과장</v>
      </c>
      <c r="G22" s="10">
        <v>1350000</v>
      </c>
      <c r="H22" s="10">
        <v>67500</v>
      </c>
      <c r="I22" s="1"/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>
        <f t="shared" si="2"/>
        <v>과장</v>
      </c>
      <c r="G23" s="10">
        <v>1350000</v>
      </c>
      <c r="H23" s="10">
        <v>67500</v>
      </c>
      <c r="I23" s="1"/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>
        <f t="shared" si="2"/>
        <v>사원</v>
      </c>
      <c r="G24" s="10">
        <v>1000000</v>
      </c>
      <c r="H24" s="10">
        <v>30000</v>
      </c>
      <c r="I24" s="1"/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>
        <f t="shared" si="2"/>
        <v>과장</v>
      </c>
      <c r="G25" s="10">
        <v>1350000</v>
      </c>
      <c r="H25" s="10">
        <v>67500</v>
      </c>
      <c r="I25" s="1"/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>
        <f t="shared" si="2"/>
        <v>과장</v>
      </c>
      <c r="G26" s="10">
        <v>1350000</v>
      </c>
      <c r="H26" s="10">
        <v>67500</v>
      </c>
      <c r="I26" s="1"/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>
        <f t="shared" si="2"/>
        <v>대리</v>
      </c>
      <c r="G27" s="10">
        <v>1200000</v>
      </c>
      <c r="H27" s="10">
        <v>84000</v>
      </c>
      <c r="I27" s="1"/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>
        <f t="shared" si="2"/>
        <v>사원</v>
      </c>
      <c r="G28" s="10">
        <v>1000000</v>
      </c>
      <c r="H28" s="10">
        <v>50000</v>
      </c>
      <c r="I28" s="1"/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>
        <f t="shared" si="2"/>
        <v>부장</v>
      </c>
      <c r="G29" s="10">
        <v>1450000</v>
      </c>
      <c r="H29" s="10">
        <v>101500</v>
      </c>
      <c r="I29" s="1"/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>
        <f t="shared" si="2"/>
        <v>과장</v>
      </c>
      <c r="G30" s="10">
        <v>1350000</v>
      </c>
      <c r="H30" s="10">
        <v>94500</v>
      </c>
      <c r="I30" s="1"/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>
        <f t="shared" si="2"/>
        <v>대리</v>
      </c>
      <c r="G31" s="10">
        <v>1200000</v>
      </c>
      <c r="H31" s="10">
        <v>60000</v>
      </c>
      <c r="I31" s="1"/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>
        <f t="shared" si="2"/>
        <v>사원</v>
      </c>
      <c r="G32" s="10">
        <v>1000000</v>
      </c>
      <c r="H32" s="10">
        <v>30000</v>
      </c>
      <c r="I32" s="1"/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>
        <f t="shared" si="2"/>
        <v>부장</v>
      </c>
      <c r="G33" s="10">
        <v>1450000</v>
      </c>
      <c r="H33" s="10">
        <v>101500</v>
      </c>
      <c r="I33" s="1"/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>
        <f t="shared" si="2"/>
        <v>사원</v>
      </c>
      <c r="G34" s="10">
        <v>1000000</v>
      </c>
      <c r="H34" s="10">
        <v>50000</v>
      </c>
      <c r="I34" s="1"/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>
        <f t="shared" si="2"/>
        <v>과장</v>
      </c>
      <c r="G35" s="10">
        <v>1350000</v>
      </c>
      <c r="H35" s="10">
        <v>67500</v>
      </c>
      <c r="I35" s="1"/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>
        <f t="shared" si="2"/>
        <v>사원</v>
      </c>
      <c r="G36" s="10">
        <v>1000000</v>
      </c>
      <c r="H36" s="10">
        <v>30000</v>
      </c>
      <c r="I36" s="1"/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>
        <f t="shared" si="2"/>
        <v>대리</v>
      </c>
      <c r="G37" s="10">
        <v>1200000</v>
      </c>
      <c r="H37" s="10">
        <v>36000</v>
      </c>
      <c r="I37" s="1"/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>
        <f t="shared" si="2"/>
        <v>과장</v>
      </c>
      <c r="G38" s="10">
        <v>1350000</v>
      </c>
      <c r="H38" s="10">
        <v>94500</v>
      </c>
      <c r="I38" s="1"/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>
        <f t="shared" si="2"/>
        <v>사원</v>
      </c>
      <c r="G39" s="10">
        <v>1000000</v>
      </c>
      <c r="H39" s="10">
        <v>50000</v>
      </c>
      <c r="I39" s="1"/>
    </row>
  </sheetData>
  <mergeCells count="2">
    <mergeCell ref="E2:G2"/>
    <mergeCell ref="E3:G3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59B5A-D4F2-4035-8C5C-6B010A3B669F}">
  <sheetPr codeName="Sheet8"/>
  <dimension ref="A1:M11"/>
  <sheetViews>
    <sheetView workbookViewId="0">
      <selection activeCell="F25" sqref="F25"/>
    </sheetView>
  </sheetViews>
  <sheetFormatPr defaultRowHeight="16.5"/>
  <cols>
    <col min="1" max="1" width="10.25" customWidth="1"/>
    <col min="3" max="3" width="10.25" customWidth="1"/>
    <col min="6" max="11" width="10.25" customWidth="1"/>
  </cols>
  <sheetData>
    <row r="1" spans="1:13">
      <c r="A1" t="s">
        <v>182</v>
      </c>
      <c r="B1" t="s">
        <v>0</v>
      </c>
      <c r="C1" t="s">
        <v>183</v>
      </c>
      <c r="D1" t="s">
        <v>88</v>
      </c>
      <c r="E1" t="s">
        <v>43</v>
      </c>
      <c r="F1" t="s">
        <v>184</v>
      </c>
      <c r="G1" t="s">
        <v>89</v>
      </c>
      <c r="H1" t="s">
        <v>90</v>
      </c>
      <c r="I1" t="s">
        <v>91</v>
      </c>
      <c r="J1" t="s">
        <v>92</v>
      </c>
      <c r="K1" t="s">
        <v>93</v>
      </c>
      <c r="L1" t="s">
        <v>185</v>
      </c>
      <c r="M1" t="s">
        <v>186</v>
      </c>
    </row>
    <row r="2" spans="1:13">
      <c r="A2">
        <v>200131</v>
      </c>
      <c r="B2" t="s">
        <v>187</v>
      </c>
      <c r="C2" t="s">
        <v>188</v>
      </c>
      <c r="D2" t="s">
        <v>95</v>
      </c>
      <c r="E2" t="s">
        <v>96</v>
      </c>
      <c r="F2" s="7">
        <v>44933</v>
      </c>
      <c r="G2">
        <v>90</v>
      </c>
      <c r="H2">
        <v>76</v>
      </c>
      <c r="I2">
        <v>72</v>
      </c>
      <c r="J2">
        <v>100</v>
      </c>
      <c r="K2">
        <v>100</v>
      </c>
      <c r="L2">
        <v>87.6</v>
      </c>
      <c r="M2" t="s">
        <v>189</v>
      </c>
    </row>
    <row r="3" spans="1:13">
      <c r="A3">
        <v>200124</v>
      </c>
      <c r="B3" t="s">
        <v>94</v>
      </c>
      <c r="C3" t="s">
        <v>188</v>
      </c>
      <c r="D3" t="s">
        <v>95</v>
      </c>
      <c r="E3" t="s">
        <v>96</v>
      </c>
      <c r="F3" s="7">
        <v>44928</v>
      </c>
      <c r="G3">
        <v>70</v>
      </c>
      <c r="H3">
        <v>52</v>
      </c>
      <c r="I3">
        <v>64</v>
      </c>
      <c r="J3">
        <v>70</v>
      </c>
      <c r="K3">
        <v>90</v>
      </c>
      <c r="L3">
        <v>69.2</v>
      </c>
      <c r="M3" t="s">
        <v>190</v>
      </c>
    </row>
    <row r="4" spans="1:13">
      <c r="A4">
        <v>200106</v>
      </c>
      <c r="B4" t="s">
        <v>191</v>
      </c>
      <c r="C4" t="s">
        <v>188</v>
      </c>
      <c r="D4" t="s">
        <v>95</v>
      </c>
      <c r="E4" t="s">
        <v>99</v>
      </c>
      <c r="F4" s="7">
        <v>44201</v>
      </c>
      <c r="G4">
        <v>50</v>
      </c>
      <c r="H4">
        <v>40</v>
      </c>
      <c r="I4">
        <v>28</v>
      </c>
      <c r="J4">
        <v>0</v>
      </c>
      <c r="K4">
        <v>90</v>
      </c>
      <c r="L4">
        <v>41.6</v>
      </c>
      <c r="M4" t="s">
        <v>190</v>
      </c>
    </row>
    <row r="5" spans="1:13">
      <c r="A5">
        <v>200105</v>
      </c>
      <c r="B5" t="s">
        <v>192</v>
      </c>
      <c r="C5" t="s">
        <v>188</v>
      </c>
      <c r="D5" t="s">
        <v>95</v>
      </c>
      <c r="E5" t="s">
        <v>99</v>
      </c>
      <c r="F5" s="7">
        <v>44201</v>
      </c>
      <c r="G5">
        <v>80</v>
      </c>
      <c r="H5">
        <v>40</v>
      </c>
      <c r="I5">
        <v>24</v>
      </c>
      <c r="J5">
        <v>80</v>
      </c>
      <c r="K5">
        <v>100</v>
      </c>
      <c r="L5">
        <v>64.8</v>
      </c>
      <c r="M5" t="s">
        <v>190</v>
      </c>
    </row>
    <row r="6" spans="1:13">
      <c r="A6">
        <v>200115</v>
      </c>
      <c r="B6" t="s">
        <v>102</v>
      </c>
      <c r="C6" t="s">
        <v>188</v>
      </c>
      <c r="D6" t="s">
        <v>95</v>
      </c>
      <c r="E6" t="s">
        <v>99</v>
      </c>
      <c r="F6" s="7">
        <v>44774</v>
      </c>
      <c r="G6">
        <v>70</v>
      </c>
      <c r="H6">
        <v>52</v>
      </c>
      <c r="I6">
        <v>48</v>
      </c>
      <c r="J6">
        <v>0</v>
      </c>
      <c r="K6">
        <v>100</v>
      </c>
      <c r="L6">
        <v>54</v>
      </c>
      <c r="M6" t="s">
        <v>190</v>
      </c>
    </row>
    <row r="7" spans="1:13">
      <c r="A7">
        <v>200108</v>
      </c>
      <c r="B7" t="s">
        <v>103</v>
      </c>
      <c r="C7" t="s">
        <v>188</v>
      </c>
      <c r="D7" t="s">
        <v>95</v>
      </c>
      <c r="E7" t="s">
        <v>99</v>
      </c>
      <c r="F7" s="7">
        <v>44201</v>
      </c>
      <c r="G7">
        <v>80</v>
      </c>
      <c r="H7">
        <v>64</v>
      </c>
      <c r="I7">
        <v>40</v>
      </c>
      <c r="J7">
        <v>90</v>
      </c>
      <c r="K7">
        <v>100</v>
      </c>
      <c r="L7">
        <v>74.8</v>
      </c>
      <c r="M7" t="s">
        <v>193</v>
      </c>
    </row>
    <row r="8" spans="1:13">
      <c r="A8">
        <v>200107</v>
      </c>
      <c r="B8" t="s">
        <v>194</v>
      </c>
      <c r="C8" t="s">
        <v>188</v>
      </c>
      <c r="D8" t="s">
        <v>95</v>
      </c>
      <c r="E8" t="s">
        <v>99</v>
      </c>
      <c r="F8" s="7">
        <v>44201</v>
      </c>
      <c r="G8">
        <v>80</v>
      </c>
      <c r="H8">
        <v>52</v>
      </c>
      <c r="I8">
        <v>36</v>
      </c>
      <c r="J8">
        <v>80</v>
      </c>
      <c r="K8">
        <v>80</v>
      </c>
      <c r="L8">
        <v>65.599999999999994</v>
      </c>
      <c r="M8" t="s">
        <v>190</v>
      </c>
    </row>
    <row r="9" spans="1:13">
      <c r="A9">
        <v>200130</v>
      </c>
      <c r="B9" t="s">
        <v>112</v>
      </c>
      <c r="C9" t="s">
        <v>188</v>
      </c>
      <c r="D9" t="s">
        <v>95</v>
      </c>
      <c r="E9" t="s">
        <v>96</v>
      </c>
      <c r="F9" s="7">
        <v>44933</v>
      </c>
      <c r="G9">
        <v>90</v>
      </c>
      <c r="H9">
        <v>68</v>
      </c>
      <c r="I9">
        <v>72</v>
      </c>
      <c r="J9">
        <v>100</v>
      </c>
      <c r="K9">
        <v>100</v>
      </c>
      <c r="L9">
        <v>86</v>
      </c>
      <c r="M9" t="s">
        <v>189</v>
      </c>
    </row>
    <row r="10" spans="1:13">
      <c r="A10">
        <v>200118</v>
      </c>
      <c r="B10" t="s">
        <v>106</v>
      </c>
      <c r="C10" t="s">
        <v>188</v>
      </c>
      <c r="D10" t="s">
        <v>95</v>
      </c>
      <c r="E10" t="s">
        <v>99</v>
      </c>
      <c r="F10" s="7">
        <v>44780</v>
      </c>
      <c r="G10">
        <v>70</v>
      </c>
      <c r="H10">
        <v>64</v>
      </c>
      <c r="I10">
        <v>56</v>
      </c>
      <c r="J10">
        <v>90</v>
      </c>
      <c r="K10">
        <v>100</v>
      </c>
      <c r="L10">
        <v>76</v>
      </c>
      <c r="M10" t="s">
        <v>193</v>
      </c>
    </row>
    <row r="11" spans="1:13">
      <c r="A11">
        <v>200121</v>
      </c>
      <c r="B11" t="s">
        <v>107</v>
      </c>
      <c r="C11" t="s">
        <v>188</v>
      </c>
      <c r="D11" t="s">
        <v>95</v>
      </c>
      <c r="E11" t="s">
        <v>99</v>
      </c>
      <c r="F11" s="7">
        <v>44785</v>
      </c>
      <c r="G11">
        <v>80</v>
      </c>
      <c r="H11">
        <v>68</v>
      </c>
      <c r="I11">
        <v>60</v>
      </c>
      <c r="J11">
        <v>100</v>
      </c>
      <c r="K11">
        <v>100</v>
      </c>
      <c r="L11">
        <v>81.599999999999994</v>
      </c>
      <c r="M11" t="s">
        <v>193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39" t="s">
        <v>0</v>
      </c>
      <c r="B2" t="s">
        <v>177</v>
      </c>
    </row>
    <row r="4" spans="1:5">
      <c r="A4" s="39" t="s">
        <v>88</v>
      </c>
      <c r="B4" t="s">
        <v>178</v>
      </c>
      <c r="C4" t="s">
        <v>179</v>
      </c>
      <c r="D4" t="s">
        <v>180</v>
      </c>
      <c r="E4" t="s">
        <v>181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98</v>
      </c>
      <c r="B6" s="40">
        <v>44</v>
      </c>
      <c r="C6" s="40">
        <v>47</v>
      </c>
      <c r="D6" s="40">
        <v>77.5</v>
      </c>
      <c r="E6" s="40">
        <v>91.25</v>
      </c>
    </row>
    <row r="7" spans="1:5">
      <c r="A7" t="s">
        <v>101</v>
      </c>
      <c r="B7" s="40">
        <v>56</v>
      </c>
      <c r="C7" s="40">
        <v>62.285714285714285</v>
      </c>
      <c r="D7" s="40">
        <v>90</v>
      </c>
      <c r="E7" s="40">
        <v>98.571428571428569</v>
      </c>
    </row>
    <row r="8" spans="1:5">
      <c r="A8" t="s">
        <v>111</v>
      </c>
      <c r="B8" s="40">
        <v>57.333333333333336</v>
      </c>
      <c r="C8" s="40">
        <v>54</v>
      </c>
      <c r="D8" s="40">
        <v>89.166666666666671</v>
      </c>
      <c r="E8" s="40">
        <v>91.666666666666671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N7" sqref="N7"/>
    </sheetView>
  </sheetViews>
  <sheetFormatPr defaultRowHeight="16.5"/>
  <cols>
    <col min="4" max="8" width="9.875" customWidth="1"/>
  </cols>
  <sheetData>
    <row r="2" spans="1:8">
      <c r="A2" s="54" t="s">
        <v>0</v>
      </c>
      <c r="B2" s="54" t="s">
        <v>88</v>
      </c>
      <c r="C2" s="54" t="s">
        <v>43</v>
      </c>
      <c r="D2" s="54" t="s">
        <v>153</v>
      </c>
      <c r="E2" s="54"/>
      <c r="F2" s="54"/>
      <c r="G2" s="54"/>
      <c r="H2" s="54"/>
    </row>
    <row r="3" spans="1:8">
      <c r="A3" s="54"/>
      <c r="B3" s="54"/>
      <c r="C3" s="54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113</v>
      </c>
      <c r="B10" s="27" t="s">
        <v>111</v>
      </c>
      <c r="C10" s="27" t="s">
        <v>96</v>
      </c>
      <c r="D10" s="29">
        <v>90</v>
      </c>
      <c r="E10" s="29">
        <v>64</v>
      </c>
      <c r="F10" s="29">
        <v>76</v>
      </c>
      <c r="G10" s="29">
        <v>62</v>
      </c>
      <c r="H10" s="30">
        <v>97</v>
      </c>
    </row>
    <row r="11" spans="1:8">
      <c r="A11" s="26" t="s">
        <v>110</v>
      </c>
      <c r="B11" s="27" t="s">
        <v>111</v>
      </c>
      <c r="C11" s="27" t="s">
        <v>99</v>
      </c>
      <c r="D11" s="29">
        <v>90</v>
      </c>
      <c r="E11" s="29">
        <v>48</v>
      </c>
      <c r="F11" s="29">
        <v>44</v>
      </c>
      <c r="G11" s="29">
        <v>19</v>
      </c>
      <c r="H11" s="30">
        <v>24</v>
      </c>
    </row>
    <row r="12" spans="1:8">
      <c r="A12" s="28" t="s">
        <v>108</v>
      </c>
      <c r="B12" s="27" t="s">
        <v>98</v>
      </c>
      <c r="C12" s="27" t="s">
        <v>96</v>
      </c>
      <c r="D12" s="29">
        <v>100</v>
      </c>
      <c r="E12" s="29">
        <v>72</v>
      </c>
      <c r="F12" s="29">
        <v>80</v>
      </c>
      <c r="G12" s="29">
        <v>83</v>
      </c>
      <c r="H12" s="30">
        <v>85</v>
      </c>
    </row>
    <row r="13" spans="1:8">
      <c r="A13" s="26" t="s">
        <v>97</v>
      </c>
      <c r="B13" s="27" t="s">
        <v>98</v>
      </c>
      <c r="C13" s="27" t="s">
        <v>99</v>
      </c>
      <c r="D13" s="29">
        <v>80</v>
      </c>
      <c r="E13" s="29">
        <v>56</v>
      </c>
      <c r="F13" s="29">
        <v>56</v>
      </c>
      <c r="G13" s="29">
        <v>89</v>
      </c>
      <c r="H13" s="30">
        <v>27</v>
      </c>
    </row>
    <row r="14" spans="1:8">
      <c r="A14" s="26" t="s">
        <v>104</v>
      </c>
      <c r="B14" s="27" t="s">
        <v>98</v>
      </c>
      <c r="C14" s="27" t="s">
        <v>99</v>
      </c>
      <c r="D14" s="29">
        <v>50</v>
      </c>
      <c r="E14" s="29">
        <v>0</v>
      </c>
      <c r="F14" s="29">
        <v>0</v>
      </c>
      <c r="G14" s="29">
        <v>93</v>
      </c>
      <c r="H14" s="30">
        <v>58</v>
      </c>
    </row>
    <row r="15" spans="1:8">
      <c r="A15" s="26" t="s">
        <v>105</v>
      </c>
      <c r="B15" s="27" t="s">
        <v>98</v>
      </c>
      <c r="C15" s="27" t="s">
        <v>99</v>
      </c>
      <c r="D15" s="29">
        <v>100</v>
      </c>
      <c r="E15" s="29">
        <v>32</v>
      </c>
      <c r="F15" s="29">
        <v>48</v>
      </c>
      <c r="G15" s="29">
        <v>76</v>
      </c>
      <c r="H15" s="30">
        <v>88</v>
      </c>
    </row>
    <row r="16" spans="1:8">
      <c r="A16" s="26" t="s">
        <v>100</v>
      </c>
      <c r="B16" s="27" t="s">
        <v>101</v>
      </c>
      <c r="C16" s="27" t="s">
        <v>99</v>
      </c>
      <c r="D16" s="29">
        <v>70</v>
      </c>
      <c r="E16" s="29">
        <v>48</v>
      </c>
      <c r="F16" s="29">
        <v>64</v>
      </c>
      <c r="G16" s="29">
        <v>54</v>
      </c>
      <c r="H16" s="30">
        <v>75</v>
      </c>
    </row>
    <row r="17" spans="1:14">
      <c r="A17" s="41" t="s">
        <v>109</v>
      </c>
      <c r="B17" s="31" t="s">
        <v>101</v>
      </c>
      <c r="C17" s="31" t="s">
        <v>99</v>
      </c>
      <c r="D17" s="32">
        <v>100</v>
      </c>
      <c r="E17" s="32">
        <v>36</v>
      </c>
      <c r="F17" s="32">
        <v>48</v>
      </c>
      <c r="G17" s="32">
        <v>82</v>
      </c>
      <c r="H17" s="33">
        <v>98</v>
      </c>
    </row>
    <row r="19" spans="1:14">
      <c r="N19" t="s">
        <v>154</v>
      </c>
    </row>
  </sheetData>
  <sortState ref="A5:H17">
    <sortCondition ref="B5:B17" customList="중간고사,기말고사,결석수,수행평가"/>
    <sortCondition sortBy="cellColor" ref="A5:A17" dxfId="4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정수입력" prompt="0~100에 해당하는 숫자만 입력 가능" sqref="A4:H17" xr:uid="{96A72B59-E3DF-43C1-97C5-669C290B6A37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Q11" sqref="Q11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5" t="s">
        <v>114</v>
      </c>
      <c r="C1" s="55"/>
      <c r="D1" s="55"/>
      <c r="E1" s="55"/>
      <c r="F1" s="55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F7" sqref="F7"/>
    </sheetView>
  </sheetViews>
  <sheetFormatPr defaultRowHeight="16.5"/>
  <cols>
    <col min="1" max="1" width="11" bestFit="1" customWidth="1"/>
    <col min="4" max="4" width="11" bestFit="1" customWidth="1"/>
  </cols>
  <sheetData>
    <row r="1" spans="1:4" ht="17.25" thickBot="1">
      <c r="A1" s="56" t="s">
        <v>132</v>
      </c>
      <c r="B1" s="57"/>
      <c r="C1" s="57"/>
      <c r="D1" s="58"/>
    </row>
    <row r="2" spans="1:4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42">
        <v>120</v>
      </c>
      <c r="C3" s="43">
        <v>108</v>
      </c>
      <c r="D3" s="19">
        <f>C3/B3</f>
        <v>0.9</v>
      </c>
    </row>
    <row r="4" spans="1:4">
      <c r="A4" s="20" t="s">
        <v>138</v>
      </c>
      <c r="B4" s="44">
        <v>140</v>
      </c>
      <c r="C4" s="45">
        <v>77</v>
      </c>
      <c r="D4" s="21">
        <f>C4/B4</f>
        <v>0.55000000000000004</v>
      </c>
    </row>
    <row r="5" spans="1:4">
      <c r="A5" s="20" t="s">
        <v>139</v>
      </c>
      <c r="B5" s="44">
        <v>115</v>
      </c>
      <c r="C5" s="45">
        <v>125</v>
      </c>
      <c r="D5" s="21">
        <f>C5/B5</f>
        <v>1.0869565217391304</v>
      </c>
    </row>
    <row r="6" spans="1:4" ht="17.25" thickBot="1">
      <c r="A6" s="22" t="s">
        <v>140</v>
      </c>
      <c r="B6" s="46">
        <v>90</v>
      </c>
      <c r="C6" s="47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1" priority="1" operator="greaterThanOrEqual">
      <formula>1</formula>
    </cfRule>
    <cfRule type="cellIs" dxfId="0" priority="2" operator="greaterThanOrEqual">
      <formula>100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P7" sqref="P7"/>
    </sheetView>
  </sheetViews>
  <sheetFormatPr defaultRowHeight="16.5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computer</cp:lastModifiedBy>
  <cp:lastPrinted>2024-07-23T17:55:14Z</cp:lastPrinted>
  <dcterms:created xsi:type="dcterms:W3CDTF">2023-05-11T11:47:16Z</dcterms:created>
  <dcterms:modified xsi:type="dcterms:W3CDTF">2024-07-23T19:45:38Z</dcterms:modified>
</cp:coreProperties>
</file>