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btjd\OneDrive\새 폴더\바탕 화면\실기\2026기본서_컴활1급실기\01 엑셀\03 기본모의고사\"/>
    </mc:Choice>
  </mc:AlternateContent>
  <xr:revisionPtr revIDLastSave="0" documentId="8_{20F3FDB5-FE94-4C37-A9E9-7FCC6EB6DCFF}" xr6:coauthVersionLast="47" xr6:coauthVersionMax="47" xr10:uidLastSave="{00000000-0000-0000-0000-000000000000}"/>
  <bookViews>
    <workbookView xWindow="-108" yWindow="-108" windowWidth="23256" windowHeight="12456" tabRatio="765" activeTab="6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/>
  <c r="F23" i="2" a="1"/>
  <c r="F23" i="2"/>
  <c r="F24" i="2" a="1"/>
  <c r="F24" i="2"/>
  <c r="F25" i="2" a="1"/>
  <c r="F25" i="2" s="1"/>
  <c r="F26" i="2" a="1"/>
  <c r="F26" i="2"/>
  <c r="F27" i="2" a="1"/>
  <c r="F27" i="2"/>
  <c r="F28" i="2" a="1"/>
  <c r="F28" i="2"/>
  <c r="F29" i="2" a="1"/>
  <c r="F29" i="2" s="1"/>
  <c r="F30" i="2" a="1"/>
  <c r="F30" i="2"/>
  <c r="F31" i="2" a="1"/>
  <c r="F31" i="2"/>
  <c r="F32" i="2" a="1"/>
  <c r="F32" i="2"/>
  <c r="F33" i="2" a="1"/>
  <c r="F33" i="2" s="1"/>
  <c r="F34" i="2" a="1"/>
  <c r="F34" i="2"/>
  <c r="F35" i="2" a="1"/>
  <c r="F35" i="2"/>
  <c r="F36" i="2" a="1"/>
  <c r="F36" i="2" s="1"/>
  <c r="F37" i="2" a="1"/>
  <c r="F37" i="2" s="1"/>
  <c r="F38" i="2" a="1"/>
  <c r="F38" i="2"/>
  <c r="F39" i="2" a="1"/>
  <c r="F39" i="2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/>
  <c r="F10" i="2" a="1"/>
  <c r="F10" i="2"/>
  <c r="I21" i="2" a="1"/>
  <c r="I25" i="2" a="1"/>
  <c r="I23" i="2" a="1"/>
  <c r="I36" i="2" a="1"/>
  <c r="I22" i="2" a="1"/>
  <c r="I26" i="2" a="1"/>
  <c r="I30" i="2" a="1"/>
  <c r="I34" i="2" a="1"/>
  <c r="I32" i="2" a="1"/>
  <c r="I29" i="2" a="1"/>
  <c r="I27" i="2" a="1"/>
  <c r="I38" i="2" a="1"/>
  <c r="I24" i="2" a="1"/>
  <c r="I28" i="2" a="1"/>
  <c r="I33" i="2" a="1"/>
  <c r="I31" i="2" a="1"/>
  <c r="I35" i="2" a="1"/>
  <c r="I39" i="2" a="1"/>
  <c r="I20" i="2" a="1"/>
  <c r="I37" i="2" a="1"/>
  <c r="I20" i="2" l="1"/>
  <c r="I38" i="2"/>
  <c r="I36" i="2"/>
  <c r="I32" i="2"/>
  <c r="I28" i="2"/>
  <c r="I24" i="2"/>
  <c r="I39" i="2"/>
  <c r="I35" i="2"/>
  <c r="I31" i="2"/>
  <c r="I27" i="2"/>
  <c r="I23" i="2"/>
  <c r="I34" i="2"/>
  <c r="I30" i="2"/>
  <c r="I26" i="2"/>
  <c r="I22" i="2"/>
  <c r="I37" i="2"/>
  <c r="I33" i="2"/>
  <c r="I29" i="2"/>
  <c r="I25" i="2"/>
  <c r="I21" i="2"/>
  <c r="B11" i="2" a="1"/>
  <c r="B11" i="2" s="1"/>
  <c r="B12" i="2" a="1"/>
  <c r="B12" i="2" s="1"/>
  <c r="B13" i="2" a="1"/>
  <c r="B13" i="2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3A63F19-68D6-4780-B642-CC746742EFA2}" name="MS Access Database_Query" type="1" refreshedVersion="8" background="1">
    <dbPr connection="DSN=MS Access Database;DBQ=C:\Users\dbtjd\OneDrive\새 폴더\바탕 화면\실기\2026기본서_컴활1급실기\01 엑셀\03 기본모의고사\성적.accdb;DefaultDir=C:\Users\dbtjd\OneDrive\새 폴더\바탕 화면\실기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<sst xmlns="http://schemas.openxmlformats.org/spreadsheetml/2006/main" count="281" uniqueCount="188">
  <si>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</si>
  <si>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</si>
  <si>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</si>
  <si>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</si>
  <si>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</si>
  <si>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</si>
  <si>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</si>
  <si>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</si>
  <si>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</si>
  <si>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</si>
  <si>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</si>
  <si>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</si>
  <si>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</si>
  <si>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</si>
  <si>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</si>
  <si>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</si>
  <si>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</si>
  <si>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</si>
  <si>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</si>
  <si>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</si>
  <si>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</si>
  <si>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</si>
  <si>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</si>
  <si>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</si>
  <si>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</si>
  <si>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</si>
  <si>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</si>
  <si>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</si>
  <si>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</si>
  <si>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</si>
  <si>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</si>
  <si>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</si>
  <si>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</si>
  <si>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</si>
  <si>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</si>
  <si>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</si>
  <si>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</si>
  <si>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</si>
  <si>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</si>
  <si>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</si>
  <si>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</si>
  <si>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</si>
  <si>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</si>
  <si>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</si>
  <si>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</si>
  <si>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</si>
  <si>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</si>
  <si>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</si>
  <si>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</si>
  <si>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</si>
  <si>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</si>
  <si>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</si>
  <si>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</si>
  <si>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</si>
  <si>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</si>
  <si>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</si>
  <si>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</si>
  <si>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</si>
  <si>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</si>
  <si>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</si>
  <si>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</si>
  <si>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</si>
  <si>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</si>
  <si>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</si>
  <si>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</si>
  <si>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</si>
  <si>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</si>
  <si>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</si>
  <si>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</si>
  <si>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</si>
  <si>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</si>
  <si>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</si>
  <si>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</si>
  <si>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</si>
  <si>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</si>
  <si>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</si>
  <si>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</si>
  <si>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</si>
  <si>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</si>
  <si>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</si>
  <si>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</si>
  <si>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</si>
  <si>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</si>
  <si>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</si>
  <si>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</si>
  <si>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</si>
  <si>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</si>
  <si>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</si>
  <si>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</si>
  <si>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</si>
  <si>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</si>
  <si>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</si>
  <si>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</si>
  <si>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</si>
  <si>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</si>
  <si>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</si>
  <si>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</si>
  <si>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</si>
  <si>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</si>
  <si>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</si>
  <si>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</si>
  <si>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</si>
  <si>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</si>
  <si>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</si>
  <si>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</si>
  <si>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</si>
  <si>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</si>
  <si>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</si>
  <si>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</si>
  <si>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</si>
  <si>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</si>
  <si>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</si>
  <si>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</si>
  <si>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</si>
  <si>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</si>
  <si>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</si>
  <si>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</si>
  <si>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</si>
  <si>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</si>
  <si>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</si>
  <si>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</si>
  <si>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</si>
  <si>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</si>
  <si>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</si>
  <si>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</si>
  <si>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</si>
  <si>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</si>
  <si>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</si>
  <si>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</si>
  <si>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</si>
  <si>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</si>
  <si>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</si>
  <si>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</si>
  <si>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</si>
  <si>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</si>
  <si>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</si>
  <si>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</si>
  <si>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</si>
  <si>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</si>
  <si>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</si>
  <si>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</si>
  <si>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</si>
  <si>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</si>
  <si>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</si>
  <si>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</si>
  <si>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</si>
  <si>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</si>
  <si>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</si>
  <si>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</si>
  <si>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</si>
  <si>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</si>
  <si>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</si>
  <si>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</si>
  <si>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</si>
  <si>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</si>
  <si>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</si>
  <si>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</si>
  <si>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</si>
  <si>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</si>
  <si>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</si>
  <si>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</si>
  <si>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</si>
  <si>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</si>
  <si>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</si>
  <si>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</si>
  <si>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</si>
  <si>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</si>
  <si>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</si>
  <si>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</si>
  <si>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</si>
  <si>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</si>
  <si>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</si>
  <si>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</si>
  <si>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</si>
  <si>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</si>
  <si>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</si>
  <si>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</si>
  <si>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</si>
  <si>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</si>
  <si>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</si>
  <si>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</si>
  <si>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</si>
  <si>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</si>
  <si>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</si>
  <si>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</si>
  <si>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</si>
  <si>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</si>
  <si>
    <t>컴활합격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</si>
</sst>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0;[Blue][&gt;=100]&quot;☆&quot;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9" fontId="0" fillId="0" borderId="5" xfId="3" applyNumberFormat="1" applyFont="1" applyBorder="1">
      <alignment vertical="center"/>
    </xf>
    <xf numFmtId="9" fontId="0" fillId="0" borderId="8" xfId="3" applyNumberFormat="1" applyFont="1" applyBorder="1">
      <alignment vertical="center"/>
    </xf>
    <xf numFmtId="9" fontId="0" fillId="0" borderId="2" xfId="3" applyNumberFormat="1" applyFon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5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</a:t>
            </a:r>
            <a:r>
              <a:rPr lang="ko-KR" altLang="en-US" baseline="0"/>
              <a:t>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>
                  <a:alpha val="99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4C-4B7A-9442-8A9D5E6D0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711F0CD5-5616-1199-C290-D50838D35A92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79E340B9-8767-C53A-C790-57BB39D47920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ongju yu" refreshedDate="46077.894224305557" backgroundQuery="1" createdVersion="8" refreshedVersion="8" minRefreshableVersion="3" recordCount="37" xr:uid="{17DE6190-41B1-4919-AF69-D5F7C91C4BE6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95B491-2D28-42FF-87D1-063632CD13D6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3:E7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1" numFmtId="178"/>
    <dataField name="평균 : 영어듣기" fld="3" subtotal="average" baseField="1" baseItem="1" numFmtId="178"/>
    <dataField name="평균 : 전산이론" fld="4" subtotal="average" baseField="1" baseItem="1" numFmtId="178"/>
    <dataField name="평균 : 전산실기" fld="5" subtotal="average" baseField="1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D72A28-EDF6-42D1-A7BE-5912A3241DB0}" name="표1" displayName="표1" ref="A3:F13" totalsRowShown="0">
  <autoFilter ref="A3:F13" xr:uid="{50D72A28-EDF6-42D1-A7BE-5912A3241DB0}"/>
  <tableColumns count="6">
    <tableColumn id="1" xr3:uid="{37F48928-D7F3-43F8-B4B6-60D9786F8D06}" name="이름"/>
    <tableColumn id="2" xr3:uid="{D14C0DF9-414C-4E55-ABBC-C161CEC56BE5}" name="부서명"/>
    <tableColumn id="3" xr3:uid="{416D4155-9D98-4D3F-87E5-A4F83AED62D8}" name="영어독해"/>
    <tableColumn id="4" xr3:uid="{91218B08-2C48-4BA2-BB8F-C54D3621060E}" name="영어듣기"/>
    <tableColumn id="5" xr3:uid="{7D7BF1C0-B1C8-480F-A405-E5066E006B37}" name="전산이론"/>
    <tableColumn id="6" xr3:uid="{DF42326C-4D63-44FB-9233-E400A871A02E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P11" sqref="P11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4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AND(AVERAGE(C4,D4,E4)&gt;=80,F4&gt;=G4)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14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3" zoomScaleNormal="100" workbookViewId="0">
      <selection activeCell="I29" sqref="I29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5" t="s">
        <v>171</v>
      </c>
      <c r="F2" s="36"/>
      <c r="G2" s="37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38">
        <f>DSUM(A19:I39,7,H2:I3)</f>
        <v>1200000</v>
      </c>
      <c r="F3" s="39"/>
      <c r="G3" s="40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>COUNTIFS($D$20:$D$39,"&gt;="&amp;A5,$D$20:$D$39,"&lt;="&amp;B5)</f>
        <v>7</v>
      </c>
    </row>
    <row r="6" spans="1:9">
      <c r="A6" s="4">
        <v>2022</v>
      </c>
      <c r="B6" s="4">
        <v>2023</v>
      </c>
      <c r="C6" s="1">
        <f>COUNTIFS($D$20:$D$39,"&gt;="&amp;A6,$D$20:$D$39,"&lt;="&amp;B6)</f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>
        <f t="array" ref="F10">SUM(IF((RIGHT($A$20:$A$39,2)=E10)*IFERROR(FIND("판매",$A$20:$A$39)&gt;=1,FALSE),$G$20:$G$39))</f>
        <v>4000000</v>
      </c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>
        <f t="array" ref="F11">SUM(IF((RIGHT($A$20:$A$39,2)=E11)*IFERROR(FIND("판매",$A$20:$A$39)&gt;=1,FALSE),$G$20:$G$39))</f>
        <v>5000000</v>
      </c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>
        <f t="array" ref="F12">SUM(IF((RIGHT($A$20:$A$39,2)=E12)*IFERROR(FIND("판매",$A$20:$A$39)&gt;=1,FALSE),$G$20:$G$39))</f>
        <v>3800000</v>
      </c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6">
        <v>45170</v>
      </c>
    </row>
    <row r="19" spans="1:9">
      <c r="A19" s="7" t="s">
        <v>26</v>
      </c>
      <c r="B19" s="7" t="s">
        <v>40</v>
      </c>
      <c r="C19" s="7" t="s">
        <v>41</v>
      </c>
      <c r="D19" s="7" t="s">
        <v>22</v>
      </c>
      <c r="E19" s="2" t="s">
        <v>42</v>
      </c>
      <c r="F19" s="2" t="s">
        <v>43</v>
      </c>
      <c r="G19" s="7" t="s">
        <v>44</v>
      </c>
      <c r="H19" s="7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8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9">
        <v>1450000</v>
      </c>
      <c r="H20" s="9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8">
        <v>2020</v>
      </c>
      <c r="E21" s="1" t="str">
        <f t="shared" ref="E21:E39" si="0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9">
        <v>1350000</v>
      </c>
      <c r="H21" s="9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8">
        <v>2021</v>
      </c>
      <c r="E22" s="1" t="str">
        <f t="shared" si="0"/>
        <v>K2102</v>
      </c>
      <c r="F22" s="1" t="str" cm="1">
        <f t="array" ref="F22">_xlfn.IFS(LEFT(C22,1)="p","부장",LEFT(C22,1)="k","과장",LEFT(C22,1)="d","대리",LEFT(C22,1)="s","사원")</f>
        <v>과장</v>
      </c>
      <c r="G22" s="9">
        <v>1350000</v>
      </c>
      <c r="H22" s="9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8">
        <v>2020</v>
      </c>
      <c r="E23" s="1" t="str">
        <f t="shared" si="0"/>
        <v>K2034</v>
      </c>
      <c r="F23" s="1" t="str" cm="1">
        <f t="array" ref="F23">_xlfn.IFS(LEFT(C23,1)="p","부장",LEFT(C23,1)="k","과장",LEFT(C23,1)="d","대리",LEFT(C23,1)="s","사원")</f>
        <v>과장</v>
      </c>
      <c r="G23" s="9">
        <v>1350000</v>
      </c>
      <c r="H23" s="9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8">
        <v>2019</v>
      </c>
      <c r="E24" s="1" t="str">
        <f t="shared" si="0"/>
        <v>S1962</v>
      </c>
      <c r="F24" s="1" t="str" cm="1">
        <f t="array" ref="F24">_xlfn.IFS(LEFT(C24,1)="p","부장",LEFT(C24,1)="k","과장",LEFT(C24,1)="d","대리",LEFT(C24,1)="s","사원")</f>
        <v>사원</v>
      </c>
      <c r="G24" s="9">
        <v>1000000</v>
      </c>
      <c r="H24" s="9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8">
        <v>2021</v>
      </c>
      <c r="E25" s="1" t="str">
        <f t="shared" si="0"/>
        <v>K2123</v>
      </c>
      <c r="F25" s="1" t="str" cm="1">
        <f t="array" ref="F25">_xlfn.IFS(LEFT(C25,1)="p","부장",LEFT(C25,1)="k","과장",LEFT(C25,1)="d","대리",LEFT(C25,1)="s","사원")</f>
        <v>과장</v>
      </c>
      <c r="G25" s="9">
        <v>1350000</v>
      </c>
      <c r="H25" s="9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8">
        <v>2020</v>
      </c>
      <c r="E26" s="1" t="str">
        <f t="shared" si="0"/>
        <v>K2001</v>
      </c>
      <c r="F26" s="1" t="str" cm="1">
        <f t="array" ref="F26">_xlfn.IFS(LEFT(C26,1)="p","부장",LEFT(C26,1)="k","과장",LEFT(C26,1)="d","대리",LEFT(C26,1)="s","사원")</f>
        <v>과장</v>
      </c>
      <c r="G26" s="9">
        <v>1350000</v>
      </c>
      <c r="H26" s="9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8">
        <v>2015</v>
      </c>
      <c r="E27" s="1" t="str">
        <f t="shared" si="0"/>
        <v>D1509</v>
      </c>
      <c r="F27" s="1" t="str" cm="1">
        <f t="array" ref="F27">_xlfn.IFS(LEFT(C27,1)="p","부장",LEFT(C27,1)="k","과장",LEFT(C27,1)="d","대리",LEFT(C27,1)="s","사원")</f>
        <v>대리</v>
      </c>
      <c r="G27" s="9">
        <v>1200000</v>
      </c>
      <c r="H27" s="9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8">
        <v>2023</v>
      </c>
      <c r="E28" s="1" t="str">
        <f t="shared" si="0"/>
        <v>S2317</v>
      </c>
      <c r="F28" s="1" t="str" cm="1">
        <f t="array" ref="F28">_xlfn.IFS(LEFT(C28,1)="p","부장",LEFT(C28,1)="k","과장",LEFT(C28,1)="d","대리",LEFT(C28,1)="s","사원")</f>
        <v>사원</v>
      </c>
      <c r="G28" s="9">
        <v>1000000</v>
      </c>
      <c r="H28" s="9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8">
        <v>2007</v>
      </c>
      <c r="E29" s="1" t="str">
        <f t="shared" si="0"/>
        <v>P0703</v>
      </c>
      <c r="F29" s="1" t="str" cm="1">
        <f t="array" ref="F29">_xlfn.IFS(LEFT(C29,1)="p","부장",LEFT(C29,1)="k","과장",LEFT(C29,1)="d","대리",LEFT(C29,1)="s","사원")</f>
        <v>부장</v>
      </c>
      <c r="G29" s="9">
        <v>1450000</v>
      </c>
      <c r="H29" s="9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8">
        <v>2010</v>
      </c>
      <c r="E30" s="1" t="str">
        <f t="shared" si="0"/>
        <v>K1005</v>
      </c>
      <c r="F30" s="1" t="str" cm="1">
        <f t="array" ref="F30">_xlfn.IFS(LEFT(C30,1)="p","부장",LEFT(C30,1)="k","과장",LEFT(C30,1)="d","대리",LEFT(C30,1)="s","사원")</f>
        <v>과장</v>
      </c>
      <c r="G30" s="9">
        <v>1350000</v>
      </c>
      <c r="H30" s="9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8">
        <v>2022</v>
      </c>
      <c r="E31" s="1" t="str">
        <f t="shared" si="0"/>
        <v>D2201</v>
      </c>
      <c r="F31" s="1" t="str" cm="1">
        <f t="array" ref="F31">_xlfn.IFS(LEFT(C31,1)="p","부장",LEFT(C31,1)="k","과장",LEFT(C31,1)="d","대리",LEFT(C31,1)="s","사원")</f>
        <v>대리</v>
      </c>
      <c r="G31" s="9">
        <v>1200000</v>
      </c>
      <c r="H31" s="9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8">
        <v>2023</v>
      </c>
      <c r="E32" s="1" t="str">
        <f t="shared" si="0"/>
        <v>S2332</v>
      </c>
      <c r="F32" s="1" t="str" cm="1">
        <f t="array" ref="F32">_xlfn.IFS(LEFT(C32,1)="p","부장",LEFT(C32,1)="k","과장",LEFT(C32,1)="d","대리",LEFT(C32,1)="s","사원")</f>
        <v>사원</v>
      </c>
      <c r="G32" s="9">
        <v>1000000</v>
      </c>
      <c r="H32" s="9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8">
        <v>2010</v>
      </c>
      <c r="E33" s="1" t="str">
        <f t="shared" si="0"/>
        <v>P1002</v>
      </c>
      <c r="F33" s="1" t="str" cm="1">
        <f t="array" ref="F33">_xlfn.IFS(LEFT(C33,1)="p","부장",LEFT(C33,1)="k","과장",LEFT(C33,1)="d","대리",LEFT(C33,1)="s","사원")</f>
        <v>부장</v>
      </c>
      <c r="G33" s="9">
        <v>1450000</v>
      </c>
      <c r="H33" s="9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8">
        <v>2023</v>
      </c>
      <c r="E34" s="1" t="str">
        <f t="shared" si="0"/>
        <v>S2334</v>
      </c>
      <c r="F34" s="1" t="str" cm="1">
        <f t="array" ref="F34">_xlfn.IFS(LEFT(C34,1)="p","부장",LEFT(C34,1)="k","과장",LEFT(C34,1)="d","대리",LEFT(C34,1)="s","사원")</f>
        <v>사원</v>
      </c>
      <c r="G34" s="9">
        <v>1000000</v>
      </c>
      <c r="H34" s="9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8">
        <v>2021</v>
      </c>
      <c r="E35" s="1" t="str">
        <f t="shared" si="0"/>
        <v>K2103</v>
      </c>
      <c r="F35" s="1" t="str" cm="1">
        <f t="array" ref="F35">_xlfn.IFS(LEFT(C35,1)="p","부장",LEFT(C35,1)="k","과장",LEFT(C35,1)="d","대리",LEFT(C35,1)="s","사원")</f>
        <v>과장</v>
      </c>
      <c r="G35" s="9">
        <v>1350000</v>
      </c>
      <c r="H35" s="9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8">
        <v>2021</v>
      </c>
      <c r="E36" s="1" t="str">
        <f t="shared" si="0"/>
        <v>S2151</v>
      </c>
      <c r="F36" s="1" t="str" cm="1">
        <f t="array" ref="F36">_xlfn.IFS(LEFT(C36,1)="p","부장",LEFT(C36,1)="k","과장",LEFT(C36,1)="d","대리",LEFT(C36,1)="s","사원")</f>
        <v>사원</v>
      </c>
      <c r="G36" s="9">
        <v>1000000</v>
      </c>
      <c r="H36" s="9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8">
        <v>2022</v>
      </c>
      <c r="E37" s="1" t="str">
        <f t="shared" si="0"/>
        <v>D2220</v>
      </c>
      <c r="F37" s="1" t="str" cm="1">
        <f t="array" ref="F37">_xlfn.IFS(LEFT(C37,1)="p","부장",LEFT(C37,1)="k","과장",LEFT(C37,1)="d","대리",LEFT(C37,1)="s","사원")</f>
        <v>대리</v>
      </c>
      <c r="G37" s="9">
        <v>1200000</v>
      </c>
      <c r="H37" s="9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8">
        <v>2017</v>
      </c>
      <c r="E38" s="1" t="str">
        <f t="shared" si="0"/>
        <v>K1742</v>
      </c>
      <c r="F38" s="1" t="str" cm="1">
        <f t="array" ref="F38">_xlfn.IFS(LEFT(C38,1)="p","부장",LEFT(C38,1)="k","과장",LEFT(C38,1)="d","대리",LEFT(C38,1)="s","사원")</f>
        <v>과장</v>
      </c>
      <c r="G38" s="9">
        <v>1350000</v>
      </c>
      <c r="H38" s="9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8">
        <v>2023</v>
      </c>
      <c r="E39" s="1" t="str">
        <f t="shared" si="0"/>
        <v>S2325</v>
      </c>
      <c r="F39" s="1" t="str" cm="1">
        <f t="array" ref="F39">_xlfn.IFS(LEFT(C39,1)="p","부장",LEFT(C39,1)="k","과장",LEFT(C39,1)="d","대리",LEFT(C39,1)="s","사원")</f>
        <v>사원</v>
      </c>
      <c r="G39" s="9">
        <v>1000000</v>
      </c>
      <c r="H39" s="9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2D4BD-9ECD-4E7E-87B7-5048736C7009}">
  <sheetPr codeName="Sheet8"/>
  <dimension ref="A1:F13"/>
  <sheetViews>
    <sheetView workbookViewId="0">
      <selection activeCell="C8" sqref="C8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48" t="s">
        <v>186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182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183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184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185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E7"/>
  <sheetViews>
    <sheetView workbookViewId="0">
      <selection activeCell="A4" sqref="A4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1" spans="1:5">
      <c r="A1" s="46" t="s">
        <v>0</v>
      </c>
      <c r="B1" t="s">
        <v>177</v>
      </c>
    </row>
    <row r="3" spans="1:5">
      <c r="A3" s="46" t="s">
        <v>88</v>
      </c>
      <c r="B3" t="s">
        <v>178</v>
      </c>
      <c r="C3" t="s">
        <v>179</v>
      </c>
      <c r="D3" t="s">
        <v>180</v>
      </c>
      <c r="E3" t="s">
        <v>181</v>
      </c>
    </row>
    <row r="4" spans="1:5">
      <c r="A4" t="s">
        <v>95</v>
      </c>
      <c r="B4" s="47">
        <v>57.6</v>
      </c>
      <c r="C4" s="47">
        <v>50</v>
      </c>
      <c r="D4" s="47">
        <v>71</v>
      </c>
      <c r="E4" s="47">
        <v>96</v>
      </c>
    </row>
    <row r="5" spans="1:5">
      <c r="A5" t="s">
        <v>111</v>
      </c>
      <c r="B5" s="47">
        <v>57.333333333333336</v>
      </c>
      <c r="C5" s="47">
        <v>54</v>
      </c>
      <c r="D5" s="47">
        <v>89.166666666666671</v>
      </c>
      <c r="E5" s="47">
        <v>91.666666666666671</v>
      </c>
    </row>
    <row r="6" spans="1:5">
      <c r="A6" t="s">
        <v>98</v>
      </c>
      <c r="B6" s="47">
        <v>44</v>
      </c>
      <c r="C6" s="47">
        <v>47</v>
      </c>
      <c r="D6" s="47">
        <v>77.5</v>
      </c>
      <c r="E6" s="47">
        <v>91.25</v>
      </c>
    </row>
    <row r="7" spans="1:5">
      <c r="A7" t="s">
        <v>101</v>
      </c>
      <c r="B7" s="47">
        <v>56</v>
      </c>
      <c r="C7" s="47">
        <v>62.285714285714285</v>
      </c>
      <c r="D7" s="47">
        <v>90</v>
      </c>
      <c r="E7" s="47">
        <v>98.571428571428569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I13" sqref="I13"/>
    </sheetView>
  </sheetViews>
  <sheetFormatPr defaultRowHeight="17.399999999999999"/>
  <cols>
    <col min="4" max="8" width="9.8984375" customWidth="1"/>
  </cols>
  <sheetData>
    <row r="2" spans="1:8">
      <c r="A2" s="41" t="s">
        <v>0</v>
      </c>
      <c r="B2" s="41" t="s">
        <v>88</v>
      </c>
      <c r="C2" s="41" t="s">
        <v>43</v>
      </c>
      <c r="D2" s="41" t="s">
        <v>153</v>
      </c>
      <c r="E2" s="41"/>
      <c r="F2" s="41"/>
      <c r="G2" s="41"/>
      <c r="H2" s="41"/>
    </row>
    <row r="3" spans="1:8">
      <c r="A3" s="41"/>
      <c r="B3" s="41"/>
      <c r="C3" s="41"/>
      <c r="D3" s="33" t="s">
        <v>89</v>
      </c>
      <c r="E3" s="33" t="s">
        <v>90</v>
      </c>
      <c r="F3" s="33" t="s">
        <v>91</v>
      </c>
      <c r="G3" s="33" t="s">
        <v>92</v>
      </c>
      <c r="H3" s="33" t="s">
        <v>93</v>
      </c>
    </row>
    <row r="4" spans="1:8">
      <c r="A4" s="30" t="s">
        <v>94</v>
      </c>
      <c r="B4" s="31" t="s">
        <v>95</v>
      </c>
      <c r="C4" s="31" t="s">
        <v>96</v>
      </c>
      <c r="D4" s="10">
        <v>70</v>
      </c>
      <c r="E4" s="10">
        <v>52</v>
      </c>
      <c r="F4" s="10">
        <v>64</v>
      </c>
      <c r="G4" s="10">
        <v>92</v>
      </c>
      <c r="H4" s="32">
        <v>8</v>
      </c>
    </row>
    <row r="5" spans="1:8">
      <c r="A5" s="24" t="s">
        <v>112</v>
      </c>
      <c r="B5" s="23" t="s">
        <v>95</v>
      </c>
      <c r="C5" s="23" t="s">
        <v>96</v>
      </c>
      <c r="D5" s="25">
        <v>90</v>
      </c>
      <c r="E5" s="25">
        <v>68</v>
      </c>
      <c r="F5" s="25">
        <v>72</v>
      </c>
      <c r="G5" s="25">
        <v>69</v>
      </c>
      <c r="H5" s="26">
        <v>36</v>
      </c>
    </row>
    <row r="6" spans="1:8">
      <c r="A6" s="22" t="s">
        <v>102</v>
      </c>
      <c r="B6" s="23" t="s">
        <v>95</v>
      </c>
      <c r="C6" s="23" t="s">
        <v>99</v>
      </c>
      <c r="D6" s="25">
        <v>70</v>
      </c>
      <c r="E6" s="25">
        <v>52</v>
      </c>
      <c r="F6" s="25">
        <v>48</v>
      </c>
      <c r="G6" s="25">
        <v>83</v>
      </c>
      <c r="H6" s="26">
        <v>65</v>
      </c>
    </row>
    <row r="7" spans="1:8">
      <c r="A7" s="22" t="s">
        <v>103</v>
      </c>
      <c r="B7" s="23" t="s">
        <v>95</v>
      </c>
      <c r="C7" s="23" t="s">
        <v>99</v>
      </c>
      <c r="D7" s="25">
        <v>80</v>
      </c>
      <c r="E7" s="25">
        <v>64</v>
      </c>
      <c r="F7" s="25">
        <v>40</v>
      </c>
      <c r="G7" s="25">
        <v>0</v>
      </c>
      <c r="H7" s="26">
        <v>74</v>
      </c>
    </row>
    <row r="8" spans="1:8">
      <c r="A8" s="22" t="s">
        <v>106</v>
      </c>
      <c r="B8" s="23" t="s">
        <v>95</v>
      </c>
      <c r="C8" s="23" t="s">
        <v>99</v>
      </c>
      <c r="D8" s="25">
        <v>70</v>
      </c>
      <c r="E8" s="25">
        <v>64</v>
      </c>
      <c r="F8" s="25">
        <v>56</v>
      </c>
      <c r="G8" s="25">
        <v>40</v>
      </c>
      <c r="H8" s="26">
        <v>12</v>
      </c>
    </row>
    <row r="9" spans="1:8">
      <c r="A9" s="22" t="s">
        <v>107</v>
      </c>
      <c r="B9" s="23" t="s">
        <v>95</v>
      </c>
      <c r="C9" s="23" t="s">
        <v>99</v>
      </c>
      <c r="D9" s="25">
        <v>80</v>
      </c>
      <c r="E9" s="25">
        <v>68</v>
      </c>
      <c r="F9" s="25">
        <v>60</v>
      </c>
      <c r="G9" s="25">
        <v>75</v>
      </c>
      <c r="H9" s="26">
        <v>34</v>
      </c>
    </row>
    <row r="10" spans="1:8">
      <c r="A10" s="24" t="s">
        <v>108</v>
      </c>
      <c r="B10" s="23" t="s">
        <v>98</v>
      </c>
      <c r="C10" s="23" t="s">
        <v>96</v>
      </c>
      <c r="D10" s="25">
        <v>100</v>
      </c>
      <c r="E10" s="25">
        <v>72</v>
      </c>
      <c r="F10" s="25">
        <v>80</v>
      </c>
      <c r="G10" s="25">
        <v>83</v>
      </c>
      <c r="H10" s="26">
        <v>85</v>
      </c>
    </row>
    <row r="11" spans="1:8">
      <c r="A11" s="22" t="s">
        <v>97</v>
      </c>
      <c r="B11" s="23" t="s">
        <v>98</v>
      </c>
      <c r="C11" s="23" t="s">
        <v>99</v>
      </c>
      <c r="D11" s="25">
        <v>80</v>
      </c>
      <c r="E11" s="25">
        <v>56</v>
      </c>
      <c r="F11" s="25">
        <v>56</v>
      </c>
      <c r="G11" s="25">
        <v>89</v>
      </c>
      <c r="H11" s="26">
        <v>27</v>
      </c>
    </row>
    <row r="12" spans="1:8">
      <c r="A12" s="22" t="s">
        <v>104</v>
      </c>
      <c r="B12" s="23" t="s">
        <v>98</v>
      </c>
      <c r="C12" s="23" t="s">
        <v>99</v>
      </c>
      <c r="D12" s="25">
        <v>50</v>
      </c>
      <c r="E12" s="25">
        <v>0</v>
      </c>
      <c r="F12" s="25">
        <v>0</v>
      </c>
      <c r="G12" s="25">
        <v>93</v>
      </c>
      <c r="H12" s="26">
        <v>58</v>
      </c>
    </row>
    <row r="13" spans="1:8">
      <c r="A13" s="22" t="s">
        <v>105</v>
      </c>
      <c r="B13" s="23" t="s">
        <v>98</v>
      </c>
      <c r="C13" s="23" t="s">
        <v>99</v>
      </c>
      <c r="D13" s="25">
        <v>100</v>
      </c>
      <c r="E13" s="25">
        <v>32</v>
      </c>
      <c r="F13" s="25">
        <v>48</v>
      </c>
      <c r="G13" s="25">
        <v>76</v>
      </c>
      <c r="H13" s="26">
        <v>88</v>
      </c>
    </row>
    <row r="14" spans="1:8">
      <c r="A14" s="22" t="s">
        <v>100</v>
      </c>
      <c r="B14" s="23" t="s">
        <v>101</v>
      </c>
      <c r="C14" s="23" t="s">
        <v>99</v>
      </c>
      <c r="D14" s="25">
        <v>70</v>
      </c>
      <c r="E14" s="25">
        <v>48</v>
      </c>
      <c r="F14" s="25">
        <v>64</v>
      </c>
      <c r="G14" s="25">
        <v>54</v>
      </c>
      <c r="H14" s="26">
        <v>75</v>
      </c>
    </row>
    <row r="15" spans="1:8">
      <c r="A15" s="22" t="s">
        <v>109</v>
      </c>
      <c r="B15" s="23" t="s">
        <v>101</v>
      </c>
      <c r="C15" s="23" t="s">
        <v>99</v>
      </c>
      <c r="D15" s="25">
        <v>100</v>
      </c>
      <c r="E15" s="25">
        <v>36</v>
      </c>
      <c r="F15" s="25">
        <v>48</v>
      </c>
      <c r="G15" s="25">
        <v>82</v>
      </c>
      <c r="H15" s="26">
        <v>98</v>
      </c>
    </row>
    <row r="16" spans="1:8">
      <c r="A16" s="24" t="s">
        <v>113</v>
      </c>
      <c r="B16" s="23" t="s">
        <v>111</v>
      </c>
      <c r="C16" s="23" t="s">
        <v>96</v>
      </c>
      <c r="D16" s="25">
        <v>90</v>
      </c>
      <c r="E16" s="25">
        <v>64</v>
      </c>
      <c r="F16" s="25">
        <v>76</v>
      </c>
      <c r="G16" s="25">
        <v>62</v>
      </c>
      <c r="H16" s="26">
        <v>97</v>
      </c>
    </row>
    <row r="17" spans="1:14">
      <c r="A17" s="49" t="s">
        <v>110</v>
      </c>
      <c r="B17" s="27" t="s">
        <v>111</v>
      </c>
      <c r="C17" s="27" t="s">
        <v>99</v>
      </c>
      <c r="D17" s="28">
        <v>90</v>
      </c>
      <c r="E17" s="28">
        <v>48</v>
      </c>
      <c r="F17" s="28">
        <v>44</v>
      </c>
      <c r="G17" s="28">
        <v>19</v>
      </c>
      <c r="H17" s="29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3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0B7F1768-AA04-4CAA-97AE-C5AB9E52B76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18" workbookViewId="0">
      <selection activeCell="M22" sqref="M22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42" t="s">
        <v>114</v>
      </c>
      <c r="C1" s="42"/>
      <c r="D1" s="42"/>
      <c r="E1" s="42"/>
      <c r="F1" s="42"/>
      <c r="G1" s="10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1">
        <v>384</v>
      </c>
      <c r="D3" s="11">
        <v>50</v>
      </c>
      <c r="E3" s="11">
        <v>434</v>
      </c>
      <c r="F3" s="12">
        <v>43.4</v>
      </c>
      <c r="G3" s="12">
        <v>477.4</v>
      </c>
    </row>
    <row r="4" spans="1:7">
      <c r="A4" s="1" t="s">
        <v>125</v>
      </c>
      <c r="B4" s="1" t="s">
        <v>126</v>
      </c>
      <c r="C4" s="11">
        <v>345</v>
      </c>
      <c r="D4" s="11">
        <v>89</v>
      </c>
      <c r="E4" s="11">
        <v>434</v>
      </c>
      <c r="F4" s="12">
        <v>43.4</v>
      </c>
      <c r="G4" s="12">
        <v>477.4</v>
      </c>
    </row>
    <row r="5" spans="1:7">
      <c r="A5" s="1" t="s">
        <v>127</v>
      </c>
      <c r="B5" s="1" t="s">
        <v>128</v>
      </c>
      <c r="C5" s="11">
        <v>259</v>
      </c>
      <c r="D5" s="11">
        <v>38</v>
      </c>
      <c r="E5" s="11">
        <v>297</v>
      </c>
      <c r="F5" s="12">
        <v>29.7</v>
      </c>
      <c r="G5" s="12">
        <v>326.7</v>
      </c>
    </row>
    <row r="6" spans="1:7">
      <c r="A6" s="1" t="s">
        <v>129</v>
      </c>
      <c r="B6" s="1" t="s">
        <v>130</v>
      </c>
      <c r="C6" s="11">
        <v>250</v>
      </c>
      <c r="D6" s="11">
        <v>43</v>
      </c>
      <c r="E6" s="11">
        <v>293</v>
      </c>
      <c r="F6" s="12">
        <v>29.3</v>
      </c>
      <c r="G6" s="12">
        <v>322.3</v>
      </c>
    </row>
    <row r="7" spans="1:7">
      <c r="A7" s="1" t="s">
        <v>129</v>
      </c>
      <c r="B7" s="1" t="s">
        <v>131</v>
      </c>
      <c r="C7" s="11">
        <v>245</v>
      </c>
      <c r="D7" s="11">
        <v>40</v>
      </c>
      <c r="E7" s="11">
        <v>285</v>
      </c>
      <c r="F7" s="12">
        <v>28.5</v>
      </c>
      <c r="G7" s="12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tabSelected="1" workbookViewId="0">
      <selection activeCell="F1" sqref="F1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43" t="s">
        <v>132</v>
      </c>
      <c r="B1" s="44"/>
      <c r="C1" s="44"/>
      <c r="D1" s="45"/>
      <c r="F1" t="s">
        <v>187</v>
      </c>
    </row>
    <row r="2" spans="1:6" ht="18" thickBot="1">
      <c r="A2" s="13" t="s">
        <v>133</v>
      </c>
      <c r="B2" s="14" t="s">
        <v>134</v>
      </c>
      <c r="C2" s="15" t="s">
        <v>135</v>
      </c>
      <c r="D2" s="16" t="s">
        <v>136</v>
      </c>
    </row>
    <row r="3" spans="1:6">
      <c r="A3" s="17" t="s">
        <v>137</v>
      </c>
      <c r="B3" s="50">
        <v>120</v>
      </c>
      <c r="C3" s="51">
        <v>108</v>
      </c>
      <c r="D3" s="56">
        <f>C3/B3</f>
        <v>0.9</v>
      </c>
    </row>
    <row r="4" spans="1:6">
      <c r="A4" s="18" t="s">
        <v>138</v>
      </c>
      <c r="B4" s="52">
        <v>140</v>
      </c>
      <c r="C4" s="53">
        <v>77</v>
      </c>
      <c r="D4" s="57">
        <f>C4/B4</f>
        <v>0.55000000000000004</v>
      </c>
    </row>
    <row r="5" spans="1:6">
      <c r="A5" s="18" t="s">
        <v>139</v>
      </c>
      <c r="B5" s="52">
        <v>115</v>
      </c>
      <c r="C5" s="53">
        <v>125</v>
      </c>
      <c r="D5" s="57">
        <f>C5/B5</f>
        <v>1.0869565217391304</v>
      </c>
    </row>
    <row r="6" spans="1:6" ht="18" thickBot="1">
      <c r="A6" s="19" t="s">
        <v>140</v>
      </c>
      <c r="B6" s="54">
        <v>90</v>
      </c>
      <c r="C6" s="55">
        <v>72</v>
      </c>
      <c r="D6" s="58">
        <f>C6/B6</f>
        <v>0.8</v>
      </c>
    </row>
  </sheetData>
  <mergeCells count="1">
    <mergeCell ref="A1:D1"/>
  </mergeCells>
  <phoneticPr fontId="2" type="noConversion"/>
  <conditionalFormatting sqref="D3:D6">
    <cfRule type="cellIs" dxfId="12" priority="13" operator="greaterThanOrEqual">
      <formula>1</formula>
    </cfRule>
    <cfRule type="cellIs" dxfId="11" priority="12" operator="greaterThanOrEqual">
      <formula>1</formula>
    </cfRule>
    <cfRule type="cellIs" dxfId="10" priority="11" operator="greaterThanOrEqual">
      <formula>1</formula>
    </cfRule>
    <cfRule type="cellIs" dxfId="9" priority="10" operator="greaterThanOrEqual">
      <formula>1</formula>
    </cfRule>
    <cfRule type="cellIs" dxfId="8" priority="9" operator="greaterThanOrEqual">
      <formula>1</formula>
    </cfRule>
    <cfRule type="cellIs" dxfId="7" priority="8" operator="greaterThanOrEqual">
      <formula>1</formula>
    </cfRule>
    <cfRule type="cellIs" dxfId="6" priority="7" operator="greaterThanOrEqual">
      <formula>1</formula>
    </cfRule>
    <cfRule type="cellIs" dxfId="5" priority="6" operator="greaterThanOrEqual">
      <formula>1</formula>
    </cfRule>
    <cfRule type="cellIs" dxfId="4" priority="5" operator="greaterThanOrEqual">
      <formula>1</formula>
    </cfRule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H4" sqref="H4"/>
    </sheetView>
  </sheetViews>
  <sheetFormatPr defaultRowHeight="17.399999999999999"/>
  <sheetData>
    <row r="1" spans="1:8">
      <c r="A1" t="s">
        <v>141</v>
      </c>
    </row>
    <row r="3" spans="1:8">
      <c r="A3" s="20" t="s">
        <v>142</v>
      </c>
      <c r="B3" s="20" t="s">
        <v>143</v>
      </c>
      <c r="C3" s="20" t="s">
        <v>144</v>
      </c>
      <c r="D3" s="20" t="s">
        <v>145</v>
      </c>
      <c r="G3" s="20" t="s">
        <v>143</v>
      </c>
      <c r="H3" s="20" t="s">
        <v>146</v>
      </c>
    </row>
    <row r="4" spans="1:8">
      <c r="A4">
        <v>1</v>
      </c>
      <c r="B4" t="s">
        <v>147</v>
      </c>
      <c r="C4">
        <v>10</v>
      </c>
      <c r="D4" s="2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유성주</cp:lastModifiedBy>
  <cp:lastPrinted>2026-02-23T16:37:21Z</cp:lastPrinted>
  <dcterms:created xsi:type="dcterms:W3CDTF">2023-05-11T11:47:16Z</dcterms:created>
  <dcterms:modified xsi:type="dcterms:W3CDTF">2026-02-24T13:23:28Z</dcterms:modified>
</cp:coreProperties>
</file>