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정재홍\Desktop\2026컴활 실기\제출\"/>
    </mc:Choice>
  </mc:AlternateContent>
  <xr:revisionPtr revIDLastSave="0" documentId="13_ncr:1_{A082A2D7-20F3-427C-80BE-387C7EB04CB9}" xr6:coauthVersionLast="47" xr6:coauthVersionMax="47" xr10:uidLastSave="{00000000-0000-0000-0000-000000000000}"/>
  <bookViews>
    <workbookView xWindow="11424" yWindow="0" windowWidth="11712" windowHeight="12336" activeTab="1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AND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12" i="7"/>
  <c r="E13" i="7"/>
  <c r="E4" i="7"/>
  <c r="G24" i="5"/>
  <c r="F24" i="5"/>
  <c r="E24" i="5"/>
  <c r="D24" i="5"/>
  <c r="C24" i="5"/>
  <c r="G14" i="5"/>
  <c r="G26" i="5" s="1"/>
  <c r="F14" i="5"/>
  <c r="F26" i="5" s="1"/>
  <c r="E14" i="5"/>
  <c r="E26" i="5" s="1"/>
  <c r="D14" i="5"/>
  <c r="D26" i="5" s="1"/>
  <c r="C14" i="5"/>
  <c r="C26" i="5" s="1"/>
  <c r="J16" i="4"/>
  <c r="D31" i="4"/>
  <c r="D32" i="4"/>
  <c r="D33" i="4"/>
  <c r="D34" i="4"/>
  <c r="D35" i="4"/>
  <c r="D36" i="4"/>
  <c r="D37" i="4"/>
  <c r="D38" i="4"/>
  <c r="D39" i="4"/>
  <c r="D30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4" i="8"/>
  <c r="E5" i="8"/>
  <c r="E6" i="8"/>
  <c r="E7" i="8"/>
  <c r="E8" i="8"/>
  <c r="H15" i="5"/>
  <c r="H23" i="5" s="1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  <c r="H13" i="5" l="1"/>
  <c r="H25" i="5" s="1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<sst xmlns="http://schemas.openxmlformats.org/spreadsheetml/2006/main" count="347" uniqueCount="263">
  <si>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</si>
  <si>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</si>
  <si>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</si>
  <si>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</si>
  <si>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</si>
  <si>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</si>
  <si>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</si>
  <si>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</si>
  <si>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</si>
  <si>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</si>
  <si>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</si>
  <si>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</si>
  <si>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</si>
  <si>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</si>
  <si>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</si>
  <si>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</si>
  <si>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</si>
  <si>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</si>
  <si>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</si>
  <si>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</si>
  <si>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</si>
  <si>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</si>
  <si>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</si>
  <si>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</si>
  <si>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</si>
  <si>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</si>
  <si>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</si>
  <si>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</si>
  <si>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</si>
  <si>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</si>
  <si>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</si>
  <si>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</si>
  <si>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</si>
  <si>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</si>
  <si>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</si>
  <si>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</si>
  <si>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</si>
  <si>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</si>
  <si>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</si>
  <si>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</si>
  <si>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</si>
  <si>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</si>
  <si>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</si>
  <si>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</si>
  <si>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</si>
  <si>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</si>
  <si>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</si>
  <si>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</si>
  <si>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</si>
  <si>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</si>
  <si>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</si>
  <si>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</si>
  <si>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</si>
  <si>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</si>
  <si>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</si>
  <si>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</si>
  <si>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</si>
  <si>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</si>
  <si>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</si>
  <si>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</si>
  <si>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</si>
  <si>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</si>
  <si>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</si>
  <si>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</si>
  <si>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</si>
  <si>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</si>
  <si>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</si>
  <si>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</si>
  <si>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</si>
  <si>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</si>
  <si>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</si>
  <si>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</si>
  <si>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</si>
  <si>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</si>
  <si>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</si>
  <si>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</si>
  <si>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</si>
  <si>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</si>
  <si>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</si>
  <si>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</si>
  <si>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</si>
  <si>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</si>
  <si>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</si>
  <si>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</si>
  <si>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</si>
  <si>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</si>
  <si>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</si>
  <si>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</si>
  <si>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</si>
  <si>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</si>
  <si>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</si>
  <si>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</si>
  <si>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</si>
  <si>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</si>
  <si>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</si>
  <si>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</si>
  <si>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</si>
  <si>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</si>
  <si>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</si>
  <si>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</si>
  <si>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</si>
  <si>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</si>
  <si>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</si>
  <si>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</si>
  <si>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</si>
  <si>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</si>
  <si>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</si>
  <si>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</si>
  <si>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</si>
  <si>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</si>
  <si>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</si>
  <si>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</si>
  <si>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</si>
  <si>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</si>
  <si>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</si>
  <si>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</si>
  <si>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</si>
  <si>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</si>
  <si>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</si>
  <si>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</si>
  <si>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</si>
  <si>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</si>
  <si>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</si>
  <si>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</si>
  <si>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</si>
  <si>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</si>
  <si>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</si>
  <si>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</si>
  <si>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</si>
  <si>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</si>
  <si>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</si>
  <si>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</si>
  <si>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</si>
  <si>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</si>
  <si>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</si>
  <si>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</si>
  <si>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</si>
  <si>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</si>
  <si>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</si>
  <si>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</si>
  <si>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</si>
  <si>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</si>
  <si>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</si>
  <si>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</si>
  <si>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</si>
  <si>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</si>
  <si>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</si>
  <si>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</si>
  <si>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</si>
  <si>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</si>
  <si>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</si>
  <si>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</si>
  <si>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</si>
  <si>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</si>
  <si>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</si>
  <si>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</si>
  <si>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</si>
  <si>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</si>
  <si>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</si>
  <si>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</si>
  <si>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</si>
  <si>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</si>
  <si>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</si>
  <si>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</si>
  <si>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</si>
  <si>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</si>
  <si>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</si>
  <si>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</si>
  <si>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</si>
  <si>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</si>
  <si>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</si>
  <si>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</si>
  <si>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</si>
  <si>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</si>
  <si>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</si>
  <si>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</si>
  <si>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</si>
  <si>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</si>
  <si>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</si>
  <si>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</si>
  <si>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</si>
  <si>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</si>
  <si>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</si>
  <si>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</si>
  <si>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</si>
  <si>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</si>
  <si>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</si>
  <si>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</si>
  <si>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</si>
  <si>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</si>
  <si>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</si>
  <si>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</si>
  <si>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</si>
  <si>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</si>
  <si>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</si>
  <si>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</si>
  <si>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</si>
  <si>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</si>
  <si>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</si>
  <si>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</si>
  <si>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</si>
  <si>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</si>
  <si>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</si>
  <si>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</si>
  <si>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</si>
  <si>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</si>
  <si>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</si>
  <si>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</si>
  <si>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</si>
  <si>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</si>
  <si>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</si>
  <si>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</si>
  <si>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  <phoneticPr fontId="1" type="noConversion"/>
  </si>
  <si>
    <t>A-01-113</t>
    <phoneticPr fontId="1" type="noConversion"/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</si>
  <si>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</si>
  <si>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</si>
  <si>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</si>
  <si>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</si>
  <si>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</si>
  <si>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</si>
  <si>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</si>
  <si>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</si>
  <si>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</si>
  <si>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</si>
  <si>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</si>
  <si>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</si>
  <si>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</si>
  <si>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</si>
  <si>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</si>
  <si>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</si>
  <si>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</si>
  <si>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</si>
  <si>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</si>
  <si>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</si>
  <si>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</si>
  <si>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</si>
  <si>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</si>
  <si>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</si>
  <si>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</si>
  <si>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</si>
  <si>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</si>
  <si>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</si>
  <si>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</si>
  <si>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</si>
  <si>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</si>
  <si>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</si>
  <si>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</si>
  <si>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</si>
  <si>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</si>
  <si>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</si>
  <si>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</si>
  <si>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</si>
  <si>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</si>
  <si>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</si>
  <si>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남 평균</t>
  </si>
  <si>
    <t>여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</si>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</sst>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0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DF-4F7A-AD49-6D89DD3DBE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7747679"/>
        <c:axId val="1907740479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907740479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07747679"/>
        <c:crosses val="max"/>
        <c:crossBetween val="between"/>
        <c:majorUnit val="2000000"/>
      </c:valAx>
      <c:catAx>
        <c:axId val="190774767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077404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0DFF5C5F-77F0-7B1D-5623-38AA81E8CE80}"/>
            </a:ext>
          </a:extLst>
        </xdr:cNvPr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정재홍" refreshedDate="46037.632398148147" createdVersion="8" refreshedVersion="8" minRefreshableVersion="3" recordCount="12" xr:uid="{B083BC93-E3B0-4926-9D1D-80DB5EB89650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69C1B43-32B9-44C7-B05D-3C4952955077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showAll="0">
      <items count="5">
        <item x="0"/>
        <item x="1"/>
        <item x="2"/>
        <item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item="0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93ED65-8123-45F9-AC46-62412EE976E6}" name="표1" displayName="표1" ref="A3:H26" totalsRowShown="0" headerRowDxfId="11" dataDxfId="9" headerRowBorderDxfId="10" tableBorderDxfId="8">
  <autoFilter ref="A3:H26" xr:uid="{B893ED65-8123-45F9-AC46-62412EE976E6}"/>
  <tableColumns count="8">
    <tableColumn id="1" xr3:uid="{70F2C7A5-BAC6-49B0-826B-9681C3322C89}" name="성명" dataDxfId="7"/>
    <tableColumn id="2" xr3:uid="{99735461-8486-4F45-A594-D22287A55DFB}" name="성별" dataDxfId="6"/>
    <tableColumn id="3" xr3:uid="{AAEE1B9E-8270-4530-969E-8EA5F28DC9BA}" name="국어" dataDxfId="5"/>
    <tableColumn id="4" xr3:uid="{468F6F38-1EEF-41B1-992E-C3EFA9A0EFEC}" name="영어" dataDxfId="4"/>
    <tableColumn id="5" xr3:uid="{D482FB43-1C75-49B7-92FC-6D6FEC8B75E6}" name="수학" dataDxfId="3"/>
    <tableColumn id="6" xr3:uid="{67B81879-2D62-45D8-9112-7083A1250FD8}" name="과학" dataDxfId="2"/>
    <tableColumn id="7" xr3:uid="{BA11D960-EDE6-4B34-9B04-31335DBAABD1}" name="사회" dataDxfId="1"/>
    <tableColumn id="8" xr3:uid="{6FBA4E53-EBB9-4BBC-9026-35A254EE53C2}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4" sqref="E4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  <row r="10" spans="1:6" x14ac:dyDescent="0.4">
      <c r="A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tabSelected="1" workbookViewId="0">
      <selection activeCell="B17" sqref="B17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1" t="s">
        <v>89</v>
      </c>
      <c r="B1" s="11"/>
      <c r="C1" s="11"/>
      <c r="D1" s="11"/>
      <c r="E1" s="11"/>
      <c r="F1" s="11"/>
      <c r="G1" s="11"/>
    </row>
    <row r="2" spans="1:7" ht="18.600000000000001" thickTop="1" thickBot="1" x14ac:dyDescent="0.45"/>
    <row r="3" spans="1:7" x14ac:dyDescent="0.4">
      <c r="A3" s="14" t="s">
        <v>90</v>
      </c>
      <c r="B3" s="15" t="s">
        <v>91</v>
      </c>
      <c r="C3" s="15" t="s">
        <v>92</v>
      </c>
      <c r="D3" s="15" t="s">
        <v>93</v>
      </c>
      <c r="E3" s="15" t="s">
        <v>94</v>
      </c>
      <c r="F3" s="15" t="s">
        <v>236</v>
      </c>
      <c r="G3" s="16" t="s">
        <v>95</v>
      </c>
    </row>
    <row r="4" spans="1:7" x14ac:dyDescent="0.4">
      <c r="A4" s="29" t="s">
        <v>96</v>
      </c>
      <c r="B4" s="12">
        <v>45874</v>
      </c>
      <c r="C4" s="6" t="s">
        <v>97</v>
      </c>
      <c r="D4" s="13">
        <v>1200</v>
      </c>
      <c r="E4" s="13">
        <v>1500</v>
      </c>
      <c r="F4" s="13">
        <v>1435</v>
      </c>
      <c r="G4" s="17">
        <f t="shared" ref="G4:G15" si="0">F4/E4</f>
        <v>0.95666666666666667</v>
      </c>
    </row>
    <row r="5" spans="1:7" x14ac:dyDescent="0.4">
      <c r="A5" s="29"/>
      <c r="B5" s="12">
        <v>45874</v>
      </c>
      <c r="C5" s="6" t="s">
        <v>98</v>
      </c>
      <c r="D5" s="13">
        <v>1200</v>
      </c>
      <c r="E5" s="13">
        <v>1500</v>
      </c>
      <c r="F5" s="13">
        <v>1518</v>
      </c>
      <c r="G5" s="17">
        <f t="shared" si="0"/>
        <v>1.012</v>
      </c>
    </row>
    <row r="6" spans="1:7" x14ac:dyDescent="0.4">
      <c r="A6" s="29"/>
      <c r="B6" s="12">
        <v>45874</v>
      </c>
      <c r="C6" s="6" t="s">
        <v>99</v>
      </c>
      <c r="D6" s="13">
        <v>2000</v>
      </c>
      <c r="E6" s="13">
        <v>1200</v>
      </c>
      <c r="F6" s="13">
        <v>1352</v>
      </c>
      <c r="G6" s="17">
        <f t="shared" si="0"/>
        <v>1.1266666666666667</v>
      </c>
    </row>
    <row r="7" spans="1:7" x14ac:dyDescent="0.4">
      <c r="A7" s="29" t="s">
        <v>100</v>
      </c>
      <c r="B7" s="12">
        <v>45875</v>
      </c>
      <c r="C7" s="6" t="s">
        <v>97</v>
      </c>
      <c r="D7" s="13">
        <v>2500</v>
      </c>
      <c r="E7" s="13">
        <v>1000</v>
      </c>
      <c r="F7" s="13">
        <v>1240</v>
      </c>
      <c r="G7" s="17">
        <f t="shared" si="0"/>
        <v>1.24</v>
      </c>
    </row>
    <row r="8" spans="1:7" x14ac:dyDescent="0.4">
      <c r="A8" s="29"/>
      <c r="B8" s="12">
        <v>45875</v>
      </c>
      <c r="C8" s="6" t="s">
        <v>98</v>
      </c>
      <c r="D8" s="13">
        <v>3000</v>
      </c>
      <c r="E8" s="13">
        <v>800</v>
      </c>
      <c r="F8" s="13">
        <v>786</v>
      </c>
      <c r="G8" s="17">
        <f t="shared" si="0"/>
        <v>0.98250000000000004</v>
      </c>
    </row>
    <row r="9" spans="1:7" x14ac:dyDescent="0.4">
      <c r="A9" s="29"/>
      <c r="B9" s="12">
        <v>45875</v>
      </c>
      <c r="C9" s="6" t="s">
        <v>99</v>
      </c>
      <c r="D9" s="13">
        <v>1800</v>
      </c>
      <c r="E9" s="13">
        <v>1400</v>
      </c>
      <c r="F9" s="13">
        <v>1385</v>
      </c>
      <c r="G9" s="17">
        <f t="shared" si="0"/>
        <v>0.98928571428571432</v>
      </c>
    </row>
    <row r="10" spans="1:7" x14ac:dyDescent="0.4">
      <c r="A10" s="29" t="s">
        <v>101</v>
      </c>
      <c r="B10" s="12">
        <v>45876</v>
      </c>
      <c r="C10" s="6" t="s">
        <v>97</v>
      </c>
      <c r="D10" s="13">
        <v>1500</v>
      </c>
      <c r="E10" s="13">
        <v>1300</v>
      </c>
      <c r="F10" s="13">
        <v>1389</v>
      </c>
      <c r="G10" s="17">
        <f t="shared" si="0"/>
        <v>1.0684615384615384</v>
      </c>
    </row>
    <row r="11" spans="1:7" x14ac:dyDescent="0.4">
      <c r="A11" s="29"/>
      <c r="B11" s="12">
        <v>45876</v>
      </c>
      <c r="C11" s="6" t="s">
        <v>98</v>
      </c>
      <c r="D11" s="13">
        <v>1150</v>
      </c>
      <c r="E11" s="13">
        <v>1600</v>
      </c>
      <c r="F11" s="13">
        <v>1579</v>
      </c>
      <c r="G11" s="17">
        <f t="shared" si="0"/>
        <v>0.98687499999999995</v>
      </c>
    </row>
    <row r="12" spans="1:7" x14ac:dyDescent="0.4">
      <c r="A12" s="29"/>
      <c r="B12" s="12">
        <v>45876</v>
      </c>
      <c r="C12" s="6" t="s">
        <v>99</v>
      </c>
      <c r="D12" s="13">
        <v>1000</v>
      </c>
      <c r="E12" s="13">
        <v>2000</v>
      </c>
      <c r="F12" s="13">
        <v>2168</v>
      </c>
      <c r="G12" s="17">
        <f t="shared" si="0"/>
        <v>1.0840000000000001</v>
      </c>
    </row>
    <row r="13" spans="1:7" x14ac:dyDescent="0.4">
      <c r="A13" s="29" t="s">
        <v>102</v>
      </c>
      <c r="B13" s="12">
        <v>45877</v>
      </c>
      <c r="C13" s="6" t="s">
        <v>97</v>
      </c>
      <c r="D13" s="13">
        <v>950</v>
      </c>
      <c r="E13" s="13">
        <v>2500</v>
      </c>
      <c r="F13" s="13">
        <v>2579</v>
      </c>
      <c r="G13" s="17">
        <f t="shared" si="0"/>
        <v>1.0316000000000001</v>
      </c>
    </row>
    <row r="14" spans="1:7" x14ac:dyDescent="0.4">
      <c r="A14" s="29"/>
      <c r="B14" s="12">
        <v>45877</v>
      </c>
      <c r="C14" s="6" t="s">
        <v>98</v>
      </c>
      <c r="D14" s="13">
        <v>1100</v>
      </c>
      <c r="E14" s="13">
        <v>1600</v>
      </c>
      <c r="F14" s="13">
        <v>1589</v>
      </c>
      <c r="G14" s="17">
        <f t="shared" si="0"/>
        <v>0.99312500000000004</v>
      </c>
    </row>
    <row r="15" spans="1:7" ht="18" thickBot="1" x14ac:dyDescent="0.45">
      <c r="A15" s="30"/>
      <c r="B15" s="18">
        <v>45877</v>
      </c>
      <c r="C15" s="19" t="s">
        <v>99</v>
      </c>
      <c r="D15" s="20">
        <v>3200</v>
      </c>
      <c r="E15" s="20">
        <v>800</v>
      </c>
      <c r="F15" s="20">
        <v>872</v>
      </c>
      <c r="G15" s="21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H14" sqref="H14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2">
        <v>0.92</v>
      </c>
    </row>
    <row r="6" spans="2:5" x14ac:dyDescent="0.4">
      <c r="B6" t="s">
        <v>242</v>
      </c>
      <c r="C6">
        <v>1600</v>
      </c>
      <c r="D6">
        <v>1544</v>
      </c>
      <c r="E6" s="22">
        <v>0.97</v>
      </c>
    </row>
    <row r="7" spans="2:5" x14ac:dyDescent="0.4">
      <c r="B7" t="s">
        <v>243</v>
      </c>
      <c r="C7">
        <v>2000</v>
      </c>
      <c r="D7">
        <v>1423</v>
      </c>
      <c r="E7" s="22">
        <v>0.71</v>
      </c>
    </row>
    <row r="8" spans="2:5" x14ac:dyDescent="0.4">
      <c r="B8" t="s">
        <v>244</v>
      </c>
      <c r="C8">
        <v>1500</v>
      </c>
      <c r="D8">
        <v>1221</v>
      </c>
      <c r="E8" s="22">
        <v>0.81</v>
      </c>
    </row>
    <row r="9" spans="2:5" x14ac:dyDescent="0.4">
      <c r="B9" t="s">
        <v>245</v>
      </c>
      <c r="C9">
        <v>1200</v>
      </c>
      <c r="D9">
        <v>1095</v>
      </c>
      <c r="E9" s="22">
        <v>0.91</v>
      </c>
    </row>
    <row r="10" spans="2:5" x14ac:dyDescent="0.4">
      <c r="B10" t="s">
        <v>246</v>
      </c>
      <c r="C10">
        <v>1000</v>
      </c>
      <c r="D10">
        <v>912</v>
      </c>
      <c r="E10" s="22">
        <v>0.91</v>
      </c>
    </row>
    <row r="11" spans="2:5" x14ac:dyDescent="0.4">
      <c r="B11" t="s">
        <v>247</v>
      </c>
      <c r="C11">
        <v>1200</v>
      </c>
      <c r="D11">
        <v>965</v>
      </c>
      <c r="E11" s="22">
        <v>0.8</v>
      </c>
    </row>
    <row r="12" spans="2:5" x14ac:dyDescent="0.4">
      <c r="B12" t="s">
        <v>248</v>
      </c>
      <c r="C12">
        <v>1000</v>
      </c>
      <c r="D12">
        <v>769</v>
      </c>
      <c r="E12" s="22">
        <v>0.77</v>
      </c>
    </row>
    <row r="13" spans="2:5" x14ac:dyDescent="0.4">
      <c r="B13" t="s">
        <v>249</v>
      </c>
      <c r="C13">
        <v>1500</v>
      </c>
      <c r="D13">
        <v>1426</v>
      </c>
      <c r="E13" s="22">
        <v>0.95</v>
      </c>
    </row>
    <row r="14" spans="2:5" x14ac:dyDescent="0.4">
      <c r="B14" t="s">
        <v>250</v>
      </c>
      <c r="C14">
        <v>1800</v>
      </c>
      <c r="D14">
        <v>1698</v>
      </c>
      <c r="E14" s="22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8" workbookViewId="0">
      <selection activeCell="J16" sqref="J16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IF(D3/POWER(C3,2)&lt;20,"저체중",IF(D3/POWER(C3,2)&lt;25,"정상",""))</f>
        <v/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/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/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MATCH(LEFT(H16,2),M25:O26,0)</f>
        <v>#N/A</v>
      </c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3" t="s">
        <v>71</v>
      </c>
      <c r="B26" s="34"/>
      <c r="C26" s="34"/>
      <c r="D26" s="35"/>
      <c r="E26" s="6">
        <f>ROUNDDOWN(DAVERAGE($A$15:$E$25,5,B15:B16),1)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6" t="s">
        <v>188</v>
      </c>
      <c r="E29" s="36"/>
    </row>
    <row r="30" spans="1:15" x14ac:dyDescent="0.4">
      <c r="A30" s="6" t="s">
        <v>189</v>
      </c>
      <c r="B30" s="6" t="s">
        <v>79</v>
      </c>
      <c r="C30" s="6" t="s">
        <v>47</v>
      </c>
      <c r="D30" s="31" t="str">
        <f>LEFT(A30,4)&amp;"년-"&amp;VLOOKUP(MID(A30,6,1)*1,$G$37:$H$39,2,FALSE)</f>
        <v>2021년-실버</v>
      </c>
      <c r="E30" s="31"/>
    </row>
    <row r="31" spans="1:15" x14ac:dyDescent="0.4">
      <c r="A31" s="6" t="s">
        <v>190</v>
      </c>
      <c r="B31" s="6" t="s">
        <v>80</v>
      </c>
      <c r="C31" s="6" t="s">
        <v>56</v>
      </c>
      <c r="D31" s="31" t="str">
        <f t="shared" ref="D31:D39" si="2">LEFT(A31,4)&amp;"년-"&amp;VLOOKUP(MID(A31,6,1)*1,$G$37:$H$39,2,FALSE)</f>
        <v>2019년-골드</v>
      </c>
      <c r="E31" s="31"/>
    </row>
    <row r="32" spans="1:15" x14ac:dyDescent="0.4">
      <c r="A32" s="6" t="s">
        <v>191</v>
      </c>
      <c r="B32" s="6" t="s">
        <v>81</v>
      </c>
      <c r="C32" s="6" t="s">
        <v>47</v>
      </c>
      <c r="D32" s="31" t="str">
        <f t="shared" si="2"/>
        <v>2023년-브론즈</v>
      </c>
      <c r="E32" s="31"/>
    </row>
    <row r="33" spans="1:8" x14ac:dyDescent="0.4">
      <c r="A33" s="6" t="s">
        <v>192</v>
      </c>
      <c r="B33" s="6" t="s">
        <v>82</v>
      </c>
      <c r="C33" s="6" t="s">
        <v>56</v>
      </c>
      <c r="D33" s="31" t="str">
        <f t="shared" si="2"/>
        <v>2020년-실버</v>
      </c>
      <c r="E33" s="31"/>
    </row>
    <row r="34" spans="1:8" x14ac:dyDescent="0.4">
      <c r="A34" s="6" t="s">
        <v>193</v>
      </c>
      <c r="B34" s="6" t="s">
        <v>83</v>
      </c>
      <c r="C34" s="6" t="s">
        <v>56</v>
      </c>
      <c r="D34" s="31" t="str">
        <f t="shared" si="2"/>
        <v>2024년-브론즈</v>
      </c>
      <c r="E34" s="31"/>
    </row>
    <row r="35" spans="1:8" x14ac:dyDescent="0.4">
      <c r="A35" s="6" t="s">
        <v>194</v>
      </c>
      <c r="B35" s="6" t="s">
        <v>84</v>
      </c>
      <c r="C35" s="6" t="s">
        <v>56</v>
      </c>
      <c r="D35" s="31" t="str">
        <f t="shared" si="2"/>
        <v>2018년-골드</v>
      </c>
      <c r="E35" s="31"/>
      <c r="G35" s="32" t="s">
        <v>195</v>
      </c>
      <c r="H35" s="32"/>
    </row>
    <row r="36" spans="1:8" x14ac:dyDescent="0.4">
      <c r="A36" s="6" t="s">
        <v>196</v>
      </c>
      <c r="B36" s="6" t="s">
        <v>85</v>
      </c>
      <c r="C36" s="6" t="s">
        <v>47</v>
      </c>
      <c r="D36" s="31" t="str">
        <f t="shared" si="2"/>
        <v>2022년-실버</v>
      </c>
      <c r="E36" s="31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1" t="str">
        <f t="shared" si="2"/>
        <v>2021년-브론즈</v>
      </c>
      <c r="E37" s="31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1" t="str">
        <f t="shared" si="2"/>
        <v>2023년-골드</v>
      </c>
      <c r="E38" s="31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1" t="str">
        <f t="shared" si="2"/>
        <v>2020년-브론즈</v>
      </c>
      <c r="E39" s="31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6"/>
  <sheetViews>
    <sheetView topLeftCell="A3" workbookViewId="0">
      <selection activeCell="J16" sqref="J16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4">
      <c r="A3" s="25" t="s">
        <v>104</v>
      </c>
      <c r="B3" s="25" t="s">
        <v>38</v>
      </c>
      <c r="C3" s="25" t="s">
        <v>105</v>
      </c>
      <c r="D3" s="25" t="s">
        <v>106</v>
      </c>
      <c r="E3" s="25" t="s">
        <v>107</v>
      </c>
      <c r="F3" s="25" t="s">
        <v>108</v>
      </c>
      <c r="G3" s="25" t="s">
        <v>109</v>
      </c>
      <c r="H3" s="25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6"/>
      <c r="B13" s="23" t="s">
        <v>254</v>
      </c>
      <c r="C13" s="6"/>
      <c r="D13" s="6"/>
      <c r="E13" s="6"/>
      <c r="F13" s="6"/>
      <c r="G13" s="6"/>
      <c r="H13" s="6">
        <f>SUBTOTAL(1,H4:H12)</f>
        <v>396.33333333333331</v>
      </c>
    </row>
    <row r="14" spans="1:8" outlineLevel="1" x14ac:dyDescent="0.4">
      <c r="A14" s="6"/>
      <c r="B14" s="23" t="s">
        <v>251</v>
      </c>
      <c r="C14" s="6">
        <f>SUBTOTAL(4,C4:C12)</f>
        <v>94</v>
      </c>
      <c r="D14" s="6">
        <f>SUBTOTAL(4,D4:D12)</f>
        <v>97</v>
      </c>
      <c r="E14" s="6">
        <f>SUBTOTAL(4,E4:E12)</f>
        <v>93</v>
      </c>
      <c r="F14" s="6">
        <f>SUBTOTAL(4,F4:F12)</f>
        <v>96</v>
      </c>
      <c r="G14" s="6">
        <f>SUBTOTAL(4,G4:G12)</f>
        <v>95</v>
      </c>
      <c r="H14" s="6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1"/>
      <c r="B23" s="24" t="s">
        <v>255</v>
      </c>
      <c r="C23" s="1"/>
      <c r="D23" s="1"/>
      <c r="E23" s="1"/>
      <c r="F23" s="1"/>
      <c r="G23" s="1"/>
      <c r="H23" s="1">
        <f>SUBTOTAL(1,H15:H22)</f>
        <v>400.75</v>
      </c>
    </row>
    <row r="24" spans="1:8" outlineLevel="1" x14ac:dyDescent="0.4">
      <c r="A24" s="1"/>
      <c r="B24" s="24" t="s">
        <v>252</v>
      </c>
      <c r="C24" s="1">
        <f>SUBTOTAL(4,C15:C22)</f>
        <v>94</v>
      </c>
      <c r="D24" s="1">
        <f>SUBTOTAL(4,D15:D22)</f>
        <v>97</v>
      </c>
      <c r="E24" s="1">
        <f>SUBTOTAL(4,E15:E22)</f>
        <v>94</v>
      </c>
      <c r="F24" s="1">
        <f>SUBTOTAL(4,F15:F22)</f>
        <v>96</v>
      </c>
      <c r="G24" s="1">
        <f>SUBTOTAL(4,G15:G22)</f>
        <v>95</v>
      </c>
      <c r="H24" s="1"/>
    </row>
    <row r="25" spans="1:8" x14ac:dyDescent="0.4">
      <c r="A25" s="1"/>
      <c r="B25" s="24" t="s">
        <v>256</v>
      </c>
      <c r="C25" s="1"/>
      <c r="D25" s="1"/>
      <c r="E25" s="1"/>
      <c r="F25" s="1"/>
      <c r="G25" s="1"/>
      <c r="H25" s="1">
        <f>SUBTOTAL(1,H4:H22)</f>
        <v>398.41176470588238</v>
      </c>
    </row>
    <row r="26" spans="1:8" x14ac:dyDescent="0.4">
      <c r="A26" s="1"/>
      <c r="B26" s="24" t="s">
        <v>253</v>
      </c>
      <c r="C26" s="1">
        <f>SUBTOTAL(4,C4:C22)</f>
        <v>94</v>
      </c>
      <c r="D26" s="1">
        <f>SUBTOTAL(4,D4:D22)</f>
        <v>97</v>
      </c>
      <c r="E26" s="1">
        <f>SUBTOTAL(4,E4:E22)</f>
        <v>94</v>
      </c>
      <c r="F26" s="1">
        <f>SUBTOTAL(4,F4:F22)</f>
        <v>96</v>
      </c>
      <c r="G26" s="1">
        <f>SUBTOTAL(4,G4:G22)</f>
        <v>95</v>
      </c>
      <c r="H26" s="1"/>
    </row>
  </sheetData>
  <sortState xmlns:xlrd2="http://schemas.microsoft.com/office/spreadsheetml/2017/richdata2" ref="A4:H22">
    <sortCondition ref="B4:B22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topLeftCell="A13" workbookViewId="0">
      <selection activeCell="F23" sqref="F23"/>
    </sheetView>
  </sheetViews>
  <sheetFormatPr defaultRowHeight="17.399999999999999" x14ac:dyDescent="0.4"/>
  <cols>
    <col min="1" max="1" width="8.796875" bestFit="1" customWidth="1"/>
    <col min="2" max="3" width="12.296875" bestFit="1" customWidth="1"/>
    <col min="4" max="5" width="16.8984375" bestFit="1" customWidth="1"/>
    <col min="6" max="13" width="12.296875" bestFit="1" customWidth="1"/>
    <col min="14" max="15" width="16.8984375" bestFit="1" customWidth="1"/>
  </cols>
  <sheetData>
    <row r="1" spans="1:6" ht="21" x14ac:dyDescent="0.4">
      <c r="A1" s="37" t="s">
        <v>128</v>
      </c>
      <c r="B1" s="37"/>
      <c r="C1" s="37"/>
      <c r="D1" s="37"/>
      <c r="E1" s="37"/>
      <c r="F1" s="37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6" t="s">
        <v>131</v>
      </c>
      <c r="B19" t="s">
        <v>137</v>
      </c>
    </row>
    <row r="21" spans="1:5" x14ac:dyDescent="0.4">
      <c r="B21" s="26" t="s">
        <v>130</v>
      </c>
      <c r="C21" s="26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26" t="s">
        <v>129</v>
      </c>
      <c r="B23" t="s">
        <v>259</v>
      </c>
      <c r="C23" t="s">
        <v>261</v>
      </c>
    </row>
    <row r="24" spans="1:5" x14ac:dyDescent="0.4">
      <c r="A24" t="s">
        <v>139</v>
      </c>
      <c r="B24" s="27">
        <v>3400000</v>
      </c>
      <c r="C24" s="27">
        <v>1400000</v>
      </c>
      <c r="D24" s="27">
        <v>3400000</v>
      </c>
      <c r="E24" s="27">
        <v>1400000</v>
      </c>
    </row>
    <row r="25" spans="1:5" x14ac:dyDescent="0.4">
      <c r="A25" t="s">
        <v>138</v>
      </c>
      <c r="B25" s="27">
        <v>3800000</v>
      </c>
      <c r="C25" s="27">
        <v>1600000</v>
      </c>
      <c r="D25" s="27">
        <v>3800000</v>
      </c>
      <c r="E25" s="27">
        <v>1600000</v>
      </c>
    </row>
    <row r="26" spans="1:5" x14ac:dyDescent="0.4">
      <c r="A26" t="s">
        <v>135</v>
      </c>
      <c r="B26" s="27">
        <v>3200000</v>
      </c>
      <c r="C26" s="27">
        <v>1400000</v>
      </c>
      <c r="D26" s="27">
        <v>3200000</v>
      </c>
      <c r="E26" s="27">
        <v>1400000</v>
      </c>
    </row>
    <row r="27" spans="1:5" x14ac:dyDescent="0.4">
      <c r="A27" t="s">
        <v>257</v>
      </c>
      <c r="B27" s="27">
        <v>3466666.6666666665</v>
      </c>
      <c r="C27" s="27">
        <v>1466666.6666666667</v>
      </c>
      <c r="D27" s="27">
        <v>3466666.6666666665</v>
      </c>
      <c r="E27" s="27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E14" sqref="E14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7" t="s">
        <v>157</v>
      </c>
      <c r="B1" s="37"/>
      <c r="C1" s="37"/>
      <c r="D1" s="37"/>
      <c r="E1" s="37"/>
    </row>
    <row r="3" spans="1:5" x14ac:dyDescent="0.4">
      <c r="A3" s="6" t="s">
        <v>158</v>
      </c>
      <c r="B3" s="6" t="s">
        <v>159</v>
      </c>
      <c r="C3" s="6" t="s">
        <v>160</v>
      </c>
      <c r="D3" s="6" t="s">
        <v>161</v>
      </c>
      <c r="E3" s="6" t="s">
        <v>162</v>
      </c>
    </row>
    <row r="4" spans="1:5" x14ac:dyDescent="0.4">
      <c r="A4" s="6" t="s">
        <v>163</v>
      </c>
      <c r="B4" s="6">
        <v>65</v>
      </c>
      <c r="C4" s="6">
        <v>55</v>
      </c>
      <c r="D4" s="6">
        <v>80</v>
      </c>
      <c r="E4" s="28">
        <f>AVERAGE(B4:D4)</f>
        <v>66.666666666666671</v>
      </c>
    </row>
    <row r="5" spans="1:5" x14ac:dyDescent="0.4">
      <c r="A5" s="6" t="s">
        <v>164</v>
      </c>
      <c r="B5" s="6">
        <v>75</v>
      </c>
      <c r="C5" s="6">
        <v>70</v>
      </c>
      <c r="D5" s="6">
        <v>60</v>
      </c>
      <c r="E5" s="28">
        <f t="shared" ref="E5:E13" si="0">AVERAGE(B5:D5)</f>
        <v>68.333333333333329</v>
      </c>
    </row>
    <row r="6" spans="1:5" x14ac:dyDescent="0.4">
      <c r="A6" s="6" t="s">
        <v>165</v>
      </c>
      <c r="B6" s="6">
        <v>90</v>
      </c>
      <c r="C6" s="6">
        <v>95</v>
      </c>
      <c r="D6" s="6">
        <v>85</v>
      </c>
      <c r="E6" s="28">
        <f t="shared" si="0"/>
        <v>90</v>
      </c>
    </row>
    <row r="7" spans="1:5" x14ac:dyDescent="0.4">
      <c r="A7" s="6" t="s">
        <v>166</v>
      </c>
      <c r="B7" s="6">
        <v>80</v>
      </c>
      <c r="C7" s="6">
        <v>80</v>
      </c>
      <c r="D7" s="6">
        <v>85</v>
      </c>
      <c r="E7" s="28">
        <f t="shared" si="0"/>
        <v>81.666666666666671</v>
      </c>
    </row>
    <row r="8" spans="1:5" x14ac:dyDescent="0.4">
      <c r="A8" s="6" t="s">
        <v>167</v>
      </c>
      <c r="B8" s="6">
        <v>60</v>
      </c>
      <c r="C8" s="6">
        <v>45</v>
      </c>
      <c r="D8" s="6">
        <v>50</v>
      </c>
      <c r="E8" s="28">
        <f t="shared" si="0"/>
        <v>51.666666666666664</v>
      </c>
    </row>
    <row r="9" spans="1:5" x14ac:dyDescent="0.4">
      <c r="A9" s="6" t="s">
        <v>168</v>
      </c>
      <c r="B9" s="6">
        <v>40</v>
      </c>
      <c r="C9" s="6">
        <v>35</v>
      </c>
      <c r="D9" s="6">
        <v>50</v>
      </c>
      <c r="E9" s="28">
        <f t="shared" si="0"/>
        <v>41.666666666666664</v>
      </c>
    </row>
    <row r="10" spans="1:5" x14ac:dyDescent="0.4">
      <c r="A10" s="6" t="s">
        <v>169</v>
      </c>
      <c r="B10" s="6">
        <v>35</v>
      </c>
      <c r="C10" s="6">
        <v>40</v>
      </c>
      <c r="D10" s="6">
        <v>50</v>
      </c>
      <c r="E10" s="28">
        <f t="shared" si="0"/>
        <v>41.666666666666664</v>
      </c>
    </row>
    <row r="11" spans="1:5" x14ac:dyDescent="0.4">
      <c r="A11" s="6" t="s">
        <v>170</v>
      </c>
      <c r="B11" s="6">
        <v>85</v>
      </c>
      <c r="C11" s="6">
        <v>80</v>
      </c>
      <c r="D11" s="6">
        <v>70</v>
      </c>
      <c r="E11" s="28">
        <f t="shared" si="0"/>
        <v>78.333333333333329</v>
      </c>
    </row>
    <row r="12" spans="1:5" x14ac:dyDescent="0.4">
      <c r="A12" s="6" t="s">
        <v>171</v>
      </c>
      <c r="B12" s="6">
        <v>75</v>
      </c>
      <c r="C12" s="6">
        <v>90</v>
      </c>
      <c r="D12" s="6">
        <v>80</v>
      </c>
      <c r="E12" s="28">
        <f t="shared" si="0"/>
        <v>81.666666666666671</v>
      </c>
    </row>
    <row r="13" spans="1:5" x14ac:dyDescent="0.4">
      <c r="A13" s="6" t="s">
        <v>172</v>
      </c>
      <c r="B13" s="6">
        <v>65</v>
      </c>
      <c r="C13" s="6">
        <v>60</v>
      </c>
      <c r="D13" s="6">
        <v>50</v>
      </c>
      <c r="E13" s="28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9" workbookViewId="0">
      <selection activeCell="I24" sqref="I2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7" t="s">
        <v>173</v>
      </c>
      <c r="B1" s="37"/>
      <c r="C1" s="37"/>
      <c r="D1" s="37"/>
      <c r="E1" s="37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정재홍</cp:lastModifiedBy>
  <dcterms:created xsi:type="dcterms:W3CDTF">2023-04-27T08:01:32Z</dcterms:created>
  <dcterms:modified xsi:type="dcterms:W3CDTF">2026-01-15T06:20:43Z</dcterms:modified>
</cp:coreProperties>
</file>