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26년 시나공_컴활2급 실기 기출문제\26년 기출문제집\12.17일\"/>
    </mc:Choice>
  </mc:AlternateContent>
  <xr:revisionPtr revIDLastSave="0" documentId="13_ncr:1_{C4990BC5-E861-4DC6-9EB7-34E3B84B57E5}" xr6:coauthVersionLast="47" xr6:coauthVersionMax="47" xr10:uidLastSave="{00000000-0000-0000-0000-000000000000}"/>
  <bookViews>
    <workbookView xWindow="-120" yWindow="-120" windowWidth="29040" windowHeight="15840" firstSheet="1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4" l="1"/>
  <c r="J18" i="4"/>
  <c r="J19" i="4"/>
  <c r="J20" i="4"/>
  <c r="J21" i="4"/>
  <c r="J22" i="4"/>
  <c r="J23" i="4"/>
  <c r="J24" i="4"/>
  <c r="J25" i="4"/>
  <c r="J26" i="4"/>
  <c r="J16" i="4"/>
  <c r="D31" i="4"/>
  <c r="D32" i="4"/>
  <c r="D33" i="4"/>
  <c r="D34" i="4"/>
  <c r="D35" i="4"/>
  <c r="D36" i="4"/>
  <c r="D37" i="4"/>
  <c r="D38" i="4"/>
  <c r="D39" i="4"/>
  <c r="D30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E26" i="5"/>
  <c r="G24" i="5"/>
  <c r="F24" i="5"/>
  <c r="E24" i="5"/>
  <c r="D24" i="5"/>
  <c r="C24" i="5"/>
  <c r="G14" i="5"/>
  <c r="G26" i="5" s="1"/>
  <c r="F14" i="5"/>
  <c r="F26" i="5" s="1"/>
  <c r="E14" i="5"/>
  <c r="D14" i="5"/>
  <c r="D26" i="5" s="1"/>
  <c r="C14" i="5"/>
  <c r="C26" i="5" s="1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<sst xmlns="http://schemas.openxmlformats.org/spreadsheetml/2006/main" count="347" uniqueCount="263">
  <si>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</si>
  <si>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</si>
  <si>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</si>
  <si>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</si>
  <si>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</si>
  <si>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</si>
  <si>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</si>
  <si>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</si>
  <si>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</si>
  <si>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</si>
  <si>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</si>
  <si>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</si>
  <si>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</si>
  <si>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</si>
  <si>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</si>
  <si>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</si>
  <si>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</si>
  <si>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</si>
  <si>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</si>
  <si>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</si>
  <si>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</si>
  <si>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</si>
  <si>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</si>
  <si>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</si>
  <si>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</si>
  <si>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</si>
  <si>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</si>
  <si>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</si>
  <si>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</si>
  <si>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</si>
  <si>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</si>
  <si>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</si>
  <si>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</si>
  <si>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</si>
  <si>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</si>
  <si>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</si>
  <si>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</si>
  <si>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</si>
  <si>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</si>
  <si>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</si>
  <si>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</si>
  <si>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</si>
  <si>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</si>
  <si>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</si>
  <si>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</si>
  <si>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</si>
  <si>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</si>
  <si>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</si>
  <si>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</si>
  <si>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</si>
  <si>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</si>
  <si>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</si>
  <si>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</si>
  <si>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</si>
  <si>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</si>
  <si>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</si>
  <si>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</si>
  <si>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</si>
  <si>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</si>
  <si>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</si>
  <si>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</si>
  <si>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</si>
  <si>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</si>
  <si>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</si>
  <si>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</si>
  <si>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</si>
  <si>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</si>
  <si>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</si>
  <si>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</si>
  <si>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</si>
  <si>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</si>
  <si>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</si>
  <si>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</si>
  <si>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</si>
  <si>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</si>
  <si>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</si>
  <si>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</si>
  <si>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</si>
  <si>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</si>
  <si>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</si>
  <si>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</si>
  <si>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</si>
  <si>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</si>
  <si>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</si>
  <si>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</si>
  <si>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</si>
  <si>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</si>
  <si>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</si>
  <si>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</si>
  <si>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</si>
  <si>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</si>
  <si>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</si>
  <si>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</si>
  <si>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</si>
  <si>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</si>
  <si>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</si>
  <si>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</si>
  <si>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</si>
  <si>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</si>
  <si>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</si>
  <si>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</si>
  <si>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</si>
  <si>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</si>
  <si>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</si>
  <si>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</si>
  <si>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</si>
  <si>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</si>
  <si>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</si>
  <si>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</si>
  <si>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</si>
  <si>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</si>
  <si>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</si>
  <si>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</si>
  <si>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</si>
  <si>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</si>
  <si>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</si>
  <si>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</si>
  <si>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</si>
  <si>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</si>
  <si>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</si>
  <si>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</si>
  <si>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</si>
  <si>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</si>
  <si>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</si>
  <si>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</si>
  <si>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</si>
  <si>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</si>
  <si>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</si>
  <si>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</si>
  <si>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</si>
  <si>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</si>
  <si>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</si>
  <si>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</si>
  <si>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</si>
  <si>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</si>
  <si>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</si>
  <si>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</si>
  <si>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</si>
  <si>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</si>
  <si>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</si>
  <si>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</si>
  <si>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</si>
  <si>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</si>
  <si>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</si>
  <si>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</si>
  <si>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</si>
  <si>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</si>
  <si>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</si>
  <si>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</si>
  <si>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</si>
  <si>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</si>
  <si>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</si>
  <si>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</si>
  <si>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</si>
  <si>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</si>
  <si>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</si>
  <si>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</si>
  <si>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</si>
  <si>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</si>
  <si>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</si>
  <si>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</si>
  <si>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</si>
  <si>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</si>
  <si>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</si>
  <si>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</si>
  <si>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</si>
  <si>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</si>
  <si>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</si>
  <si>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</si>
  <si>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</si>
  <si>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</si>
  <si>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</si>
  <si>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</si>
  <si>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</si>
  <si>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</si>
  <si>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</si>
  <si>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</si>
  <si>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</si>
  <si>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</si>
  <si>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</si>
  <si>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</si>
  <si>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</si>
  <si>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</si>
  <si>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</si>
  <si>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</si>
  <si>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</si>
  <si>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</si>
  <si>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</si>
  <si>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</si>
  <si>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</si>
  <si>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</si>
  <si>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</si>
  <si>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</si>
  <si>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</si>
  <si>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</si>
  <si>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</si>
  <si>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</si>
  <si>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</si>
  <si>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</si>
  <si>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</si>
  <si>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</si>
  <si>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</si>
  <si>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</si>
  <si>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</si>
  <si>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</si>
  <si>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</si>
  <si>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</si>
  <si>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</si>
  <si>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</si>
  <si>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</si>
  <si>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</si>
  <si>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</si>
  <si>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</si>
  <si>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</si>
  <si>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</si>
  <si>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</si>
  <si>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</si>
  <si>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</si>
  <si>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</si>
  <si>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</si>
  <si>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</si>
  <si>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</si>
  <si>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</si>
  <si>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</si>
  <si>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</si>
  <si>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</si>
  <si>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</si>
  <si>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</si>
  <si>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</si>
  <si>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</si>
  <si>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</si>
  <si>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</si>
  <si>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거래번호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</si>
  <si>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</si>
  <si>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</si>
  <si>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</si>
  <si>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</si>
  <si>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</si>
  <si>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</si>
  <si>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</si>
  <si>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</si>
  <si>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CMK-06</t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</si>
  <si>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</si>
  <si>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</si>
  <si>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</si>
  <si>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</si>
  <si>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</si>
  <si>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</si>
  <si>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</si>
  <si>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</si>
  <si>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</si>
  <si>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</si>
  <si>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김현호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</si>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</sst>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9" fillId="0" borderId="1" xfId="0" applyNumberFormat="1" applyFont="1" applyBorder="1" applyAlignment="1">
      <alignment horizontal="center" vertical="center"/>
    </xf>
    <xf numFmtId="43" fontId="0" fillId="0" borderId="1" xfId="1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7">
    <dxf>
      <numFmt numFmtId="0" formatCode="General"/>
    </dxf>
    <dxf>
      <numFmt numFmtId="177" formatCode="0.0"/>
    </dxf>
    <dxf>
      <numFmt numFmtId="1" formatCode="0"/>
    </dxf>
    <dxf>
      <numFmt numFmtId="177" formatCode="0.0"/>
    </dxf>
    <dxf>
      <numFmt numFmtId="2" formatCode="0.00"/>
    </dxf>
    <dxf>
      <numFmt numFmtId="179" formatCode="0.000"/>
    </dxf>
    <dxf>
      <numFmt numFmtId="179" formatCode="0.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67</c:v>
                </c:pt>
                <c:pt idx="1">
                  <c:v>146</c:v>
                </c:pt>
                <c:pt idx="2">
                  <c:v>97</c:v>
                </c:pt>
                <c:pt idx="3">
                  <c:v>132</c:v>
                </c:pt>
                <c:pt idx="4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차트작업!$E$4:$E$8</c:f>
              <c:numCache>
                <c:formatCode>#,##0_ </c:formatCode>
                <c:ptCount val="5"/>
                <c:pt idx="0">
                  <c:v>6365000</c:v>
                </c:pt>
                <c:pt idx="1">
                  <c:v>5110000</c:v>
                </c:pt>
                <c:pt idx="2">
                  <c:v>3880000</c:v>
                </c:pt>
                <c:pt idx="3">
                  <c:v>3300000</c:v>
                </c:pt>
                <c:pt idx="4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82751"/>
        <c:axId val="96974111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96974111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6982751"/>
        <c:crosses val="max"/>
        <c:crossBetween val="between"/>
        <c:majorUnit val="2000000"/>
      </c:valAx>
      <c:catAx>
        <c:axId val="969827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97411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78B499A4-DDEE-5ABA-0B0B-6B4792522046}"/>
            </a:ext>
          </a:extLst>
        </xdr:cNvPr>
        <xdr:cNvSpPr/>
      </xdr:nvSpPr>
      <xdr:spPr>
        <a:xfrm>
          <a:off x="4543425" y="1304925"/>
          <a:ext cx="13716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형욱" refreshedDate="46008.871593518517" createdVersion="8" refreshedVersion="8" minRefreshableVersion="3" recordCount="12" xr:uid="{E1F4BB9F-1AA5-42D6-A544-AB044DEA1C37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0B1218-01D8-4F73-B221-3919994A632B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6.5" x14ac:dyDescent="0.3"/>
  <cols>
    <col min="1" max="1" width="9.375" customWidth="1"/>
  </cols>
  <sheetData>
    <row r="1" spans="1:6" x14ac:dyDescent="0.3">
      <c r="A1" t="s">
        <v>0</v>
      </c>
    </row>
    <row r="3" spans="1:6" x14ac:dyDescent="0.3">
      <c r="A3" s="1" t="s">
        <v>232</v>
      </c>
      <c r="B3" s="1" t="s">
        <v>239</v>
      </c>
      <c r="C3" s="1" t="s">
        <v>246</v>
      </c>
      <c r="D3" s="1" t="s">
        <v>251</v>
      </c>
      <c r="E3" s="1" t="s">
        <v>258</v>
      </c>
      <c r="F3" s="1" t="s">
        <v>259</v>
      </c>
    </row>
    <row r="4" spans="1:6" x14ac:dyDescent="0.3">
      <c r="A4" s="1" t="s">
        <v>233</v>
      </c>
      <c r="B4" s="1" t="s">
        <v>240</v>
      </c>
      <c r="C4" s="1" t="s">
        <v>247</v>
      </c>
      <c r="D4" s="1" t="s">
        <v>252</v>
      </c>
      <c r="E4" s="2">
        <v>1500</v>
      </c>
      <c r="F4" s="1" t="s">
        <v>260</v>
      </c>
    </row>
    <row r="5" spans="1:6" x14ac:dyDescent="0.3">
      <c r="A5" s="1" t="s">
        <v>234</v>
      </c>
      <c r="B5" s="1" t="s">
        <v>242</v>
      </c>
      <c r="C5" s="1" t="s">
        <v>248</v>
      </c>
      <c r="D5" s="1" t="s">
        <v>253</v>
      </c>
      <c r="E5" s="2">
        <v>2000</v>
      </c>
      <c r="F5" s="1" t="s">
        <v>261</v>
      </c>
    </row>
    <row r="6" spans="1:6" x14ac:dyDescent="0.3">
      <c r="A6" s="1" t="s">
        <v>235</v>
      </c>
      <c r="B6" s="1" t="s">
        <v>243</v>
      </c>
      <c r="C6" s="1" t="s">
        <v>249</v>
      </c>
      <c r="D6" s="1" t="s">
        <v>254</v>
      </c>
      <c r="E6" s="2">
        <v>3520</v>
      </c>
      <c r="F6" s="1" t="s">
        <v>261</v>
      </c>
    </row>
    <row r="7" spans="1:6" x14ac:dyDescent="0.3">
      <c r="A7" s="1" t="s">
        <v>236</v>
      </c>
      <c r="B7" s="1" t="s">
        <v>244</v>
      </c>
      <c r="C7" s="1" t="s">
        <v>250</v>
      </c>
      <c r="D7" s="1" t="s">
        <v>255</v>
      </c>
      <c r="E7" s="2">
        <v>1000</v>
      </c>
      <c r="F7" s="1" t="s">
        <v>262</v>
      </c>
    </row>
    <row r="8" spans="1:6" x14ac:dyDescent="0.3">
      <c r="A8" s="1" t="s">
        <v>237</v>
      </c>
      <c r="B8" s="1" t="s">
        <v>245</v>
      </c>
      <c r="C8" s="1" t="s">
        <v>247</v>
      </c>
      <c r="D8" s="1" t="s">
        <v>256</v>
      </c>
      <c r="E8" s="2">
        <v>800</v>
      </c>
      <c r="F8" s="1" t="s">
        <v>260</v>
      </c>
    </row>
    <row r="9" spans="1:6" x14ac:dyDescent="0.3">
      <c r="A9" s="1" t="s">
        <v>238</v>
      </c>
      <c r="B9" s="1" t="s">
        <v>241</v>
      </c>
      <c r="C9" s="1" t="s">
        <v>249</v>
      </c>
      <c r="D9" s="1" t="s">
        <v>257</v>
      </c>
      <c r="E9" s="2">
        <v>950</v>
      </c>
      <c r="F9" s="1" t="s">
        <v>261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L8" sqref="L8"/>
    </sheetView>
  </sheetViews>
  <sheetFormatPr defaultRowHeight="16.5" x14ac:dyDescent="0.3"/>
  <cols>
    <col min="1" max="1" width="11" bestFit="1" customWidth="1"/>
    <col min="2" max="2" width="17.125" bestFit="1" customWidth="1"/>
  </cols>
  <sheetData>
    <row r="1" spans="1:7" ht="27.95" customHeight="1" thickBot="1" x14ac:dyDescent="0.35">
      <c r="A1" s="18" t="s">
        <v>89</v>
      </c>
      <c r="B1" s="18"/>
      <c r="C1" s="18"/>
      <c r="D1" s="18"/>
      <c r="E1" s="18"/>
      <c r="F1" s="18"/>
      <c r="G1" s="18"/>
    </row>
    <row r="2" spans="1:7" ht="18" thickTop="1" thickBot="1" x14ac:dyDescent="0.35"/>
    <row r="3" spans="1:7" x14ac:dyDescent="0.3">
      <c r="A3" s="21" t="s">
        <v>90</v>
      </c>
      <c r="B3" s="22" t="s">
        <v>91</v>
      </c>
      <c r="C3" s="22" t="s">
        <v>92</v>
      </c>
      <c r="D3" s="22" t="s">
        <v>93</v>
      </c>
      <c r="E3" s="22" t="s">
        <v>94</v>
      </c>
      <c r="F3" s="22" t="s">
        <v>205</v>
      </c>
      <c r="G3" s="23" t="s">
        <v>95</v>
      </c>
    </row>
    <row r="4" spans="1:7" x14ac:dyDescent="0.3">
      <c r="A4" s="24" t="s">
        <v>96</v>
      </c>
      <c r="B4" s="19">
        <v>45874</v>
      </c>
      <c r="C4" s="6" t="s">
        <v>97</v>
      </c>
      <c r="D4" s="20">
        <v>1200</v>
      </c>
      <c r="E4" s="20">
        <v>1500</v>
      </c>
      <c r="F4" s="20">
        <v>1435</v>
      </c>
      <c r="G4" s="25">
        <f t="shared" ref="G4:G15" si="0">F4/E4</f>
        <v>0.95666666666666667</v>
      </c>
    </row>
    <row r="5" spans="1:7" x14ac:dyDescent="0.3">
      <c r="A5" s="24"/>
      <c r="B5" s="19">
        <v>45874</v>
      </c>
      <c r="C5" s="6" t="s">
        <v>98</v>
      </c>
      <c r="D5" s="20">
        <v>1200</v>
      </c>
      <c r="E5" s="20">
        <v>1500</v>
      </c>
      <c r="F5" s="20">
        <v>1518</v>
      </c>
      <c r="G5" s="25">
        <f t="shared" si="0"/>
        <v>1.012</v>
      </c>
    </row>
    <row r="6" spans="1:7" x14ac:dyDescent="0.3">
      <c r="A6" s="24"/>
      <c r="B6" s="19">
        <v>45874</v>
      </c>
      <c r="C6" s="6" t="s">
        <v>99</v>
      </c>
      <c r="D6" s="20">
        <v>2000</v>
      </c>
      <c r="E6" s="20">
        <v>1200</v>
      </c>
      <c r="F6" s="20">
        <v>1352</v>
      </c>
      <c r="G6" s="25">
        <f t="shared" si="0"/>
        <v>1.1266666666666667</v>
      </c>
    </row>
    <row r="7" spans="1:7" x14ac:dyDescent="0.3">
      <c r="A7" s="24" t="s">
        <v>100</v>
      </c>
      <c r="B7" s="19">
        <v>45875</v>
      </c>
      <c r="C7" s="6" t="s">
        <v>97</v>
      </c>
      <c r="D7" s="20">
        <v>2500</v>
      </c>
      <c r="E7" s="20">
        <v>1000</v>
      </c>
      <c r="F7" s="20">
        <v>1240</v>
      </c>
      <c r="G7" s="25">
        <f t="shared" si="0"/>
        <v>1.24</v>
      </c>
    </row>
    <row r="8" spans="1:7" x14ac:dyDescent="0.3">
      <c r="A8" s="24"/>
      <c r="B8" s="19">
        <v>45875</v>
      </c>
      <c r="C8" s="6" t="s">
        <v>98</v>
      </c>
      <c r="D8" s="20">
        <v>3000</v>
      </c>
      <c r="E8" s="20">
        <v>800</v>
      </c>
      <c r="F8" s="20">
        <v>786</v>
      </c>
      <c r="G8" s="25">
        <f t="shared" si="0"/>
        <v>0.98250000000000004</v>
      </c>
    </row>
    <row r="9" spans="1:7" x14ac:dyDescent="0.3">
      <c r="A9" s="24"/>
      <c r="B9" s="19">
        <v>45875</v>
      </c>
      <c r="C9" s="6" t="s">
        <v>99</v>
      </c>
      <c r="D9" s="20">
        <v>1800</v>
      </c>
      <c r="E9" s="20">
        <v>1400</v>
      </c>
      <c r="F9" s="20">
        <v>1385</v>
      </c>
      <c r="G9" s="25">
        <f t="shared" si="0"/>
        <v>0.98928571428571432</v>
      </c>
    </row>
    <row r="10" spans="1:7" x14ac:dyDescent="0.3">
      <c r="A10" s="24" t="s">
        <v>101</v>
      </c>
      <c r="B10" s="19">
        <v>45876</v>
      </c>
      <c r="C10" s="6" t="s">
        <v>97</v>
      </c>
      <c r="D10" s="20">
        <v>1500</v>
      </c>
      <c r="E10" s="20">
        <v>1300</v>
      </c>
      <c r="F10" s="20">
        <v>1389</v>
      </c>
      <c r="G10" s="25">
        <f t="shared" si="0"/>
        <v>1.0684615384615384</v>
      </c>
    </row>
    <row r="11" spans="1:7" x14ac:dyDescent="0.3">
      <c r="A11" s="24"/>
      <c r="B11" s="19">
        <v>45876</v>
      </c>
      <c r="C11" s="6" t="s">
        <v>98</v>
      </c>
      <c r="D11" s="20">
        <v>1150</v>
      </c>
      <c r="E11" s="20">
        <v>1600</v>
      </c>
      <c r="F11" s="20">
        <v>1579</v>
      </c>
      <c r="G11" s="25">
        <f t="shared" si="0"/>
        <v>0.98687499999999995</v>
      </c>
    </row>
    <row r="12" spans="1:7" x14ac:dyDescent="0.3">
      <c r="A12" s="24"/>
      <c r="B12" s="19">
        <v>45876</v>
      </c>
      <c r="C12" s="6" t="s">
        <v>99</v>
      </c>
      <c r="D12" s="20">
        <v>1000</v>
      </c>
      <c r="E12" s="20">
        <v>2000</v>
      </c>
      <c r="F12" s="20">
        <v>2168</v>
      </c>
      <c r="G12" s="25">
        <f t="shared" si="0"/>
        <v>1.0840000000000001</v>
      </c>
    </row>
    <row r="13" spans="1:7" x14ac:dyDescent="0.3">
      <c r="A13" s="24" t="s">
        <v>102</v>
      </c>
      <c r="B13" s="19">
        <v>45877</v>
      </c>
      <c r="C13" s="6" t="s">
        <v>97</v>
      </c>
      <c r="D13" s="20">
        <v>950</v>
      </c>
      <c r="E13" s="20">
        <v>2500</v>
      </c>
      <c r="F13" s="20">
        <v>2579</v>
      </c>
      <c r="G13" s="25">
        <f t="shared" si="0"/>
        <v>1.0316000000000001</v>
      </c>
    </row>
    <row r="14" spans="1:7" x14ac:dyDescent="0.3">
      <c r="A14" s="24"/>
      <c r="B14" s="19">
        <v>45877</v>
      </c>
      <c r="C14" s="6" t="s">
        <v>98</v>
      </c>
      <c r="D14" s="20">
        <v>1100</v>
      </c>
      <c r="E14" s="20">
        <v>1600</v>
      </c>
      <c r="F14" s="20">
        <v>1589</v>
      </c>
      <c r="G14" s="25">
        <f t="shared" si="0"/>
        <v>0.99312500000000004</v>
      </c>
    </row>
    <row r="15" spans="1:7" ht="17.25" thickBot="1" x14ac:dyDescent="0.35">
      <c r="A15" s="26"/>
      <c r="B15" s="27">
        <v>45877</v>
      </c>
      <c r="C15" s="28" t="s">
        <v>99</v>
      </c>
      <c r="D15" s="29">
        <v>3200</v>
      </c>
      <c r="E15" s="29">
        <v>800</v>
      </c>
      <c r="F15" s="29">
        <v>872</v>
      </c>
      <c r="G15" s="30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6.5" x14ac:dyDescent="0.3"/>
  <cols>
    <col min="1" max="1" width="3.625" customWidth="1"/>
  </cols>
  <sheetData>
    <row r="2" spans="2:5" x14ac:dyDescent="0.3">
      <c r="B2" t="s">
        <v>184</v>
      </c>
    </row>
    <row r="4" spans="2:5" x14ac:dyDescent="0.3">
      <c r="B4" t="s">
        <v>206</v>
      </c>
      <c r="C4" t="s">
        <v>207</v>
      </c>
      <c r="D4" t="s">
        <v>208</v>
      </c>
      <c r="E4" t="s">
        <v>209</v>
      </c>
    </row>
    <row r="5" spans="2:5" x14ac:dyDescent="0.3">
      <c r="B5" t="s">
        <v>210</v>
      </c>
      <c r="C5">
        <v>1500</v>
      </c>
      <c r="D5">
        <v>1384</v>
      </c>
      <c r="E5" s="31">
        <v>0.92</v>
      </c>
    </row>
    <row r="6" spans="2:5" x14ac:dyDescent="0.3">
      <c r="B6" t="s">
        <v>211</v>
      </c>
      <c r="C6">
        <v>1600</v>
      </c>
      <c r="D6">
        <v>1544</v>
      </c>
      <c r="E6" s="31">
        <v>0.97</v>
      </c>
    </row>
    <row r="7" spans="2:5" x14ac:dyDescent="0.3">
      <c r="B7" t="s">
        <v>212</v>
      </c>
      <c r="C7">
        <v>2000</v>
      </c>
      <c r="D7">
        <v>1423</v>
      </c>
      <c r="E7" s="31">
        <v>0.71</v>
      </c>
    </row>
    <row r="8" spans="2:5" x14ac:dyDescent="0.3">
      <c r="B8" t="s">
        <v>213</v>
      </c>
      <c r="C8">
        <v>1500</v>
      </c>
      <c r="D8">
        <v>1221</v>
      </c>
      <c r="E8" s="31">
        <v>0.81</v>
      </c>
    </row>
    <row r="9" spans="2:5" x14ac:dyDescent="0.3">
      <c r="B9" t="s">
        <v>214</v>
      </c>
      <c r="C9">
        <v>1200</v>
      </c>
      <c r="D9">
        <v>1095</v>
      </c>
      <c r="E9" s="31">
        <v>0.91</v>
      </c>
    </row>
    <row r="10" spans="2:5" x14ac:dyDescent="0.3">
      <c r="B10" t="s">
        <v>215</v>
      </c>
      <c r="C10">
        <v>1000</v>
      </c>
      <c r="D10">
        <v>912</v>
      </c>
      <c r="E10" s="31">
        <v>0.91</v>
      </c>
    </row>
    <row r="11" spans="2:5" x14ac:dyDescent="0.3">
      <c r="B11" t="s">
        <v>216</v>
      </c>
      <c r="C11">
        <v>1200</v>
      </c>
      <c r="D11">
        <v>965</v>
      </c>
      <c r="E11" s="31">
        <v>0.8</v>
      </c>
    </row>
    <row r="12" spans="2:5" x14ac:dyDescent="0.3">
      <c r="B12" t="s">
        <v>217</v>
      </c>
      <c r="C12">
        <v>1000</v>
      </c>
      <c r="D12">
        <v>769</v>
      </c>
      <c r="E12" s="31">
        <v>0.77</v>
      </c>
    </row>
    <row r="13" spans="2:5" x14ac:dyDescent="0.3">
      <c r="B13" t="s">
        <v>218</v>
      </c>
      <c r="C13">
        <v>1500</v>
      </c>
      <c r="D13">
        <v>1426</v>
      </c>
      <c r="E13" s="31">
        <v>0.95</v>
      </c>
    </row>
    <row r="14" spans="2:5" x14ac:dyDescent="0.3">
      <c r="B14" t="s">
        <v>219</v>
      </c>
      <c r="C14">
        <v>1800</v>
      </c>
      <c r="D14">
        <v>1698</v>
      </c>
      <c r="E14" s="31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13" workbookViewId="0">
      <selection activeCell="J16" sqref="J16"/>
    </sheetView>
  </sheetViews>
  <sheetFormatPr defaultRowHeight="16.5" x14ac:dyDescent="0.3"/>
  <cols>
    <col min="1" max="1" width="10.125" customWidth="1"/>
    <col min="4" max="4" width="9.875" bestFit="1" customWidth="1"/>
    <col min="9" max="9" width="10.625" bestFit="1" customWidth="1"/>
    <col min="10" max="10" width="10.875" bestFit="1" customWidth="1"/>
    <col min="12" max="12" width="10.375" bestFit="1" customWidth="1"/>
  </cols>
  <sheetData>
    <row r="1" spans="1:11" x14ac:dyDescent="0.3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3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3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3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3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3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3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3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3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3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3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3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38">
        <f>I16*INDEX($M$26:$O$26,1,MATCH(LEFT(H16,2),$M$25:$O$25,0))</f>
        <v>2112</v>
      </c>
    </row>
    <row r="17" spans="1:15" x14ac:dyDescent="0.3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38">
        <f t="shared" ref="J17:J26" si="2">I17*INDEX($M$26:$O$26,1,MATCH(LEFT(H17,2),$M$25:$O$25,0))</f>
        <v>7191</v>
      </c>
    </row>
    <row r="18" spans="1:15" x14ac:dyDescent="0.3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38">
        <f t="shared" si="2"/>
        <v>14365</v>
      </c>
    </row>
    <row r="19" spans="1:15" x14ac:dyDescent="0.3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38">
        <f t="shared" si="2"/>
        <v>5922</v>
      </c>
    </row>
    <row r="20" spans="1:15" x14ac:dyDescent="0.3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38">
        <f t="shared" si="2"/>
        <v>4656</v>
      </c>
    </row>
    <row r="21" spans="1:15" x14ac:dyDescent="0.3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38">
        <f t="shared" si="2"/>
        <v>16274.999999999998</v>
      </c>
    </row>
    <row r="22" spans="1:15" x14ac:dyDescent="0.3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38">
        <f t="shared" si="2"/>
        <v>9588</v>
      </c>
    </row>
    <row r="23" spans="1:15" x14ac:dyDescent="0.3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38">
        <f t="shared" si="2"/>
        <v>11411.999999999998</v>
      </c>
    </row>
    <row r="24" spans="1:15" x14ac:dyDescent="0.3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38">
        <f t="shared" si="2"/>
        <v>10140</v>
      </c>
      <c r="L24" t="s">
        <v>77</v>
      </c>
    </row>
    <row r="25" spans="1:15" x14ac:dyDescent="0.3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3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3">
      <c r="A26" s="13" t="s">
        <v>71</v>
      </c>
      <c r="B26" s="14"/>
      <c r="C26" s="14"/>
      <c r="D26" s="15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3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3">
      <c r="A28" s="4" t="s">
        <v>78</v>
      </c>
      <c r="B28" s="5" t="s">
        <v>185</v>
      </c>
    </row>
    <row r="29" spans="1:15" x14ac:dyDescent="0.3">
      <c r="A29" s="6" t="s">
        <v>186</v>
      </c>
      <c r="B29" s="6" t="s">
        <v>187</v>
      </c>
      <c r="C29" s="6" t="s">
        <v>38</v>
      </c>
      <c r="D29" s="16" t="s">
        <v>188</v>
      </c>
      <c r="E29" s="16"/>
    </row>
    <row r="30" spans="1:15" x14ac:dyDescent="0.3">
      <c r="A30" s="6" t="s">
        <v>189</v>
      </c>
      <c r="B30" s="6" t="s">
        <v>79</v>
      </c>
      <c r="C30" s="6" t="s">
        <v>47</v>
      </c>
      <c r="D30" s="39" t="str">
        <f>LEFT(A30,4)&amp;"년-"&amp;VLOOKUP(MID(A30,6,1)*1,$G$37:$H$39,2,FALSE)</f>
        <v>2021년-실버</v>
      </c>
      <c r="E30" s="11"/>
    </row>
    <row r="31" spans="1:15" x14ac:dyDescent="0.3">
      <c r="A31" s="6" t="s">
        <v>190</v>
      </c>
      <c r="B31" s="6" t="s">
        <v>80</v>
      </c>
      <c r="C31" s="6" t="s">
        <v>56</v>
      </c>
      <c r="D31" s="39" t="str">
        <f t="shared" ref="D31:D39" si="3">LEFT(A31,4)&amp;"년-"&amp;VLOOKUP(MID(A31,6,1)*1,$G$37:$H$39,2,FALSE)</f>
        <v>2019년-골드</v>
      </c>
      <c r="E31" s="11"/>
    </row>
    <row r="32" spans="1:15" x14ac:dyDescent="0.3">
      <c r="A32" s="6" t="s">
        <v>191</v>
      </c>
      <c r="B32" s="6" t="s">
        <v>81</v>
      </c>
      <c r="C32" s="6" t="s">
        <v>47</v>
      </c>
      <c r="D32" s="39" t="str">
        <f t="shared" si="3"/>
        <v>2023년-브론즈</v>
      </c>
      <c r="E32" s="11"/>
    </row>
    <row r="33" spans="1:8" x14ac:dyDescent="0.3">
      <c r="A33" s="6" t="s">
        <v>192</v>
      </c>
      <c r="B33" s="6" t="s">
        <v>82</v>
      </c>
      <c r="C33" s="6" t="s">
        <v>56</v>
      </c>
      <c r="D33" s="39" t="str">
        <f t="shared" si="3"/>
        <v>2020년-실버</v>
      </c>
      <c r="E33" s="11"/>
    </row>
    <row r="34" spans="1:8" x14ac:dyDescent="0.3">
      <c r="A34" s="6" t="s">
        <v>193</v>
      </c>
      <c r="B34" s="6" t="s">
        <v>83</v>
      </c>
      <c r="C34" s="6" t="s">
        <v>56</v>
      </c>
      <c r="D34" s="39" t="str">
        <f t="shared" si="3"/>
        <v>2024년-브론즈</v>
      </c>
      <c r="E34" s="11"/>
    </row>
    <row r="35" spans="1:8" x14ac:dyDescent="0.3">
      <c r="A35" s="6" t="s">
        <v>194</v>
      </c>
      <c r="B35" s="6" t="s">
        <v>84</v>
      </c>
      <c r="C35" s="6" t="s">
        <v>56</v>
      </c>
      <c r="D35" s="39" t="str">
        <f t="shared" si="3"/>
        <v>2018년-골드</v>
      </c>
      <c r="E35" s="11"/>
      <c r="G35" s="12" t="s">
        <v>195</v>
      </c>
      <c r="H35" s="12"/>
    </row>
    <row r="36" spans="1:8" x14ac:dyDescent="0.3">
      <c r="A36" s="6" t="s">
        <v>196</v>
      </c>
      <c r="B36" s="6" t="s">
        <v>85</v>
      </c>
      <c r="C36" s="6" t="s">
        <v>47</v>
      </c>
      <c r="D36" s="39" t="str">
        <f t="shared" si="3"/>
        <v>2022년-실버</v>
      </c>
      <c r="E36" s="11"/>
      <c r="G36" s="6" t="s">
        <v>197</v>
      </c>
      <c r="H36" s="6" t="s">
        <v>198</v>
      </c>
    </row>
    <row r="37" spans="1:8" x14ac:dyDescent="0.3">
      <c r="A37" s="6" t="s">
        <v>199</v>
      </c>
      <c r="B37" s="6" t="s">
        <v>86</v>
      </c>
      <c r="C37" s="6" t="s">
        <v>47</v>
      </c>
      <c r="D37" s="39" t="str">
        <f t="shared" si="3"/>
        <v>2021년-브론즈</v>
      </c>
      <c r="E37" s="11"/>
      <c r="G37" s="6">
        <v>5</v>
      </c>
      <c r="H37" s="6" t="s">
        <v>200</v>
      </c>
    </row>
    <row r="38" spans="1:8" x14ac:dyDescent="0.3">
      <c r="A38" s="6" t="s">
        <v>201</v>
      </c>
      <c r="B38" s="6" t="s">
        <v>87</v>
      </c>
      <c r="C38" s="6" t="s">
        <v>56</v>
      </c>
      <c r="D38" s="39" t="str">
        <f t="shared" si="3"/>
        <v>2023년-골드</v>
      </c>
      <c r="E38" s="11"/>
      <c r="G38" s="6">
        <v>7</v>
      </c>
      <c r="H38" s="6" t="s">
        <v>202</v>
      </c>
    </row>
    <row r="39" spans="1:8" x14ac:dyDescent="0.3">
      <c r="A39" s="6" t="s">
        <v>203</v>
      </c>
      <c r="B39" s="6" t="s">
        <v>88</v>
      </c>
      <c r="C39" s="6" t="s">
        <v>47</v>
      </c>
      <c r="D39" s="39" t="str">
        <f t="shared" si="3"/>
        <v>2020년-브론즈</v>
      </c>
      <c r="E39" s="11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A3" sqref="A3:H26"/>
    </sheetView>
  </sheetViews>
  <sheetFormatPr defaultRowHeight="16.5" outlineLevelRow="3" x14ac:dyDescent="0.3"/>
  <sheetData>
    <row r="1" spans="1:8" ht="20.25" x14ac:dyDescent="0.3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3">
      <c r="A3" s="6" t="s">
        <v>104</v>
      </c>
      <c r="B3" s="6" t="s">
        <v>38</v>
      </c>
      <c r="C3" s="6" t="s">
        <v>105</v>
      </c>
      <c r="D3" s="6" t="s">
        <v>106</v>
      </c>
      <c r="E3" s="6" t="s">
        <v>107</v>
      </c>
      <c r="F3" s="6" t="s">
        <v>108</v>
      </c>
      <c r="G3" s="6" t="s">
        <v>109</v>
      </c>
      <c r="H3" s="6" t="s">
        <v>110</v>
      </c>
    </row>
    <row r="4" spans="1:8" outlineLevel="3" x14ac:dyDescent="0.3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3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3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3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3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3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3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3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3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3">
      <c r="A13" s="6"/>
      <c r="B13" s="32" t="s">
        <v>223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3">
      <c r="A14" s="6"/>
      <c r="B14" s="32" t="s">
        <v>220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3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3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3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3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3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3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3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3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3">
      <c r="A23" s="33"/>
      <c r="B23" s="34" t="s">
        <v>224</v>
      </c>
      <c r="C23" s="33"/>
      <c r="D23" s="33"/>
      <c r="E23" s="33"/>
      <c r="F23" s="33"/>
      <c r="G23" s="33"/>
      <c r="H23" s="33">
        <f>SUBTOTAL(1,H15:H22)</f>
        <v>400.75</v>
      </c>
    </row>
    <row r="24" spans="1:8" outlineLevel="1" x14ac:dyDescent="0.3">
      <c r="A24" s="33"/>
      <c r="B24" s="34" t="s">
        <v>221</v>
      </c>
      <c r="C24" s="33">
        <f>SUBTOTAL(4,C15:C22)</f>
        <v>94</v>
      </c>
      <c r="D24" s="33">
        <f>SUBTOTAL(4,D15:D22)</f>
        <v>97</v>
      </c>
      <c r="E24" s="33">
        <f>SUBTOTAL(4,E15:E22)</f>
        <v>94</v>
      </c>
      <c r="F24" s="33">
        <f>SUBTOTAL(4,F15:F22)</f>
        <v>96</v>
      </c>
      <c r="G24" s="33">
        <f>SUBTOTAL(4,G15:G22)</f>
        <v>95</v>
      </c>
      <c r="H24" s="33"/>
    </row>
    <row r="25" spans="1:8" x14ac:dyDescent="0.3">
      <c r="A25" s="33"/>
      <c r="B25" s="34" t="s">
        <v>225</v>
      </c>
      <c r="C25" s="33"/>
      <c r="D25" s="33"/>
      <c r="E25" s="33"/>
      <c r="F25" s="33"/>
      <c r="G25" s="33"/>
      <c r="H25" s="33">
        <f>SUBTOTAL(1,H4:H22)</f>
        <v>398.41176470588238</v>
      </c>
    </row>
    <row r="26" spans="1:8" x14ac:dyDescent="0.3">
      <c r="A26" s="33"/>
      <c r="B26" s="34" t="s">
        <v>222</v>
      </c>
      <c r="C26" s="33">
        <f>SUBTOTAL(4,C4:C22)</f>
        <v>94</v>
      </c>
      <c r="D26" s="33">
        <f>SUBTOTAL(4,D4:D22)</f>
        <v>97</v>
      </c>
      <c r="E26" s="33">
        <f>SUBTOTAL(4,E4:E22)</f>
        <v>94</v>
      </c>
      <c r="F26" s="33">
        <f>SUBTOTAL(4,F4:F22)</f>
        <v>96</v>
      </c>
      <c r="G26" s="33">
        <f>SUBTOTAL(4,G4:G22)</f>
        <v>95</v>
      </c>
      <c r="H26" s="33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workbookViewId="0">
      <selection activeCell="B24" sqref="B24:E27"/>
    </sheetView>
  </sheetViews>
  <sheetFormatPr defaultRowHeight="16.5" x14ac:dyDescent="0.3"/>
  <cols>
    <col min="1" max="1" width="9.375" bestFit="1" customWidth="1"/>
    <col min="2" max="3" width="13.125" bestFit="1" customWidth="1"/>
    <col min="4" max="5" width="18" bestFit="1" customWidth="1"/>
    <col min="6" max="13" width="13.125" bestFit="1" customWidth="1"/>
    <col min="14" max="15" width="18" bestFit="1" customWidth="1"/>
  </cols>
  <sheetData>
    <row r="1" spans="1:6" ht="20.25" x14ac:dyDescent="0.3">
      <c r="A1" s="17" t="s">
        <v>128</v>
      </c>
      <c r="B1" s="17"/>
      <c r="C1" s="17"/>
      <c r="D1" s="17"/>
      <c r="E1" s="17"/>
      <c r="F1" s="17"/>
    </row>
    <row r="3" spans="1:6" x14ac:dyDescent="0.3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3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3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3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3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3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3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3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3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3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3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3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3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3">
      <c r="A19" s="35" t="s">
        <v>131</v>
      </c>
      <c r="B19" t="s">
        <v>137</v>
      </c>
    </row>
    <row r="21" spans="1:5" x14ac:dyDescent="0.3">
      <c r="B21" s="35" t="s">
        <v>130</v>
      </c>
      <c r="C21" s="35" t="s">
        <v>231</v>
      </c>
    </row>
    <row r="22" spans="1:5" x14ac:dyDescent="0.3">
      <c r="B22" t="s">
        <v>136</v>
      </c>
      <c r="D22" t="s">
        <v>227</v>
      </c>
      <c r="E22" t="s">
        <v>229</v>
      </c>
    </row>
    <row r="23" spans="1:5" x14ac:dyDescent="0.3">
      <c r="A23" s="35" t="s">
        <v>129</v>
      </c>
      <c r="B23" t="s">
        <v>228</v>
      </c>
      <c r="C23" t="s">
        <v>230</v>
      </c>
    </row>
    <row r="24" spans="1:5" x14ac:dyDescent="0.3">
      <c r="A24" t="s">
        <v>139</v>
      </c>
      <c r="B24" s="36">
        <v>3400000</v>
      </c>
      <c r="C24" s="36">
        <v>1400000</v>
      </c>
      <c r="D24" s="36">
        <v>3400000</v>
      </c>
      <c r="E24" s="36">
        <v>1400000</v>
      </c>
    </row>
    <row r="25" spans="1:5" x14ac:dyDescent="0.3">
      <c r="A25" t="s">
        <v>138</v>
      </c>
      <c r="B25" s="36">
        <v>3800000</v>
      </c>
      <c r="C25" s="36">
        <v>1600000</v>
      </c>
      <c r="D25" s="36">
        <v>3800000</v>
      </c>
      <c r="E25" s="36">
        <v>1600000</v>
      </c>
    </row>
    <row r="26" spans="1:5" x14ac:dyDescent="0.3">
      <c r="A26" t="s">
        <v>135</v>
      </c>
      <c r="B26" s="36">
        <v>3200000</v>
      </c>
      <c r="C26" s="36">
        <v>1400000</v>
      </c>
      <c r="D26" s="36">
        <v>3200000</v>
      </c>
      <c r="E26" s="36">
        <v>1400000</v>
      </c>
    </row>
    <row r="27" spans="1:5" x14ac:dyDescent="0.3">
      <c r="A27" t="s">
        <v>226</v>
      </c>
      <c r="B27" s="36">
        <v>3466666.6666666665</v>
      </c>
      <c r="C27" s="36">
        <v>1466666.6666666667</v>
      </c>
      <c r="D27" s="36">
        <v>3466666.6666666665</v>
      </c>
      <c r="E27" s="36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G14" sqref="G14"/>
    </sheetView>
  </sheetViews>
  <sheetFormatPr defaultRowHeight="16.5" x14ac:dyDescent="0.3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 x14ac:dyDescent="0.3">
      <c r="A1" s="17" t="s">
        <v>157</v>
      </c>
      <c r="B1" s="17"/>
      <c r="C1" s="17"/>
      <c r="D1" s="17"/>
      <c r="E1" s="17"/>
    </row>
    <row r="3" spans="1:5" x14ac:dyDescent="0.3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3">
      <c r="A4" s="6" t="s">
        <v>163</v>
      </c>
      <c r="B4" s="6">
        <v>65</v>
      </c>
      <c r="C4" s="6">
        <v>55</v>
      </c>
      <c r="D4" s="6">
        <v>80</v>
      </c>
      <c r="E4" s="37">
        <f>AVERAGE(B4:D4)</f>
        <v>66.666666666666671</v>
      </c>
    </row>
    <row r="5" spans="1:5" x14ac:dyDescent="0.3">
      <c r="A5" s="6" t="s">
        <v>164</v>
      </c>
      <c r="B5" s="6">
        <v>75</v>
      </c>
      <c r="C5" s="6">
        <v>70</v>
      </c>
      <c r="D5" s="6">
        <v>60</v>
      </c>
      <c r="E5" s="37">
        <f t="shared" ref="E5:E13" si="0">AVERAGE(B5:D5)</f>
        <v>68.333333333333329</v>
      </c>
    </row>
    <row r="6" spans="1:5" x14ac:dyDescent="0.3">
      <c r="A6" s="6" t="s">
        <v>165</v>
      </c>
      <c r="B6" s="6">
        <v>90</v>
      </c>
      <c r="C6" s="6">
        <v>95</v>
      </c>
      <c r="D6" s="6">
        <v>85</v>
      </c>
      <c r="E6" s="37">
        <f t="shared" si="0"/>
        <v>90</v>
      </c>
    </row>
    <row r="7" spans="1:5" x14ac:dyDescent="0.3">
      <c r="A7" s="6" t="s">
        <v>166</v>
      </c>
      <c r="B7" s="6">
        <v>80</v>
      </c>
      <c r="C7" s="6">
        <v>80</v>
      </c>
      <c r="D7" s="6">
        <v>85</v>
      </c>
      <c r="E7" s="37">
        <f t="shared" si="0"/>
        <v>81.666666666666671</v>
      </c>
    </row>
    <row r="8" spans="1:5" x14ac:dyDescent="0.3">
      <c r="A8" s="6" t="s">
        <v>167</v>
      </c>
      <c r="B8" s="6">
        <v>60</v>
      </c>
      <c r="C8" s="6">
        <v>45</v>
      </c>
      <c r="D8" s="6">
        <v>50</v>
      </c>
      <c r="E8" s="37">
        <f t="shared" si="0"/>
        <v>51.666666666666664</v>
      </c>
    </row>
    <row r="9" spans="1:5" x14ac:dyDescent="0.3">
      <c r="A9" s="6" t="s">
        <v>168</v>
      </c>
      <c r="B9" s="6">
        <v>40</v>
      </c>
      <c r="C9" s="6">
        <v>35</v>
      </c>
      <c r="D9" s="6">
        <v>50</v>
      </c>
      <c r="E9" s="37">
        <f t="shared" si="0"/>
        <v>41.666666666666664</v>
      </c>
    </row>
    <row r="10" spans="1:5" x14ac:dyDescent="0.3">
      <c r="A10" s="6" t="s">
        <v>169</v>
      </c>
      <c r="B10" s="6">
        <v>35</v>
      </c>
      <c r="C10" s="6">
        <v>40</v>
      </c>
      <c r="D10" s="6">
        <v>50</v>
      </c>
      <c r="E10" s="37">
        <f t="shared" si="0"/>
        <v>41.666666666666664</v>
      </c>
    </row>
    <row r="11" spans="1:5" x14ac:dyDescent="0.3">
      <c r="A11" s="6" t="s">
        <v>170</v>
      </c>
      <c r="B11" s="6">
        <v>85</v>
      </c>
      <c r="C11" s="6">
        <v>80</v>
      </c>
      <c r="D11" s="6">
        <v>70</v>
      </c>
      <c r="E11" s="37">
        <f t="shared" si="0"/>
        <v>78.333333333333329</v>
      </c>
    </row>
    <row r="12" spans="1:5" x14ac:dyDescent="0.3">
      <c r="A12" s="6" t="s">
        <v>171</v>
      </c>
      <c r="B12" s="6">
        <v>75</v>
      </c>
      <c r="C12" s="6">
        <v>90</v>
      </c>
      <c r="D12" s="6">
        <v>80</v>
      </c>
      <c r="E12" s="37">
        <f t="shared" si="0"/>
        <v>81.666666666666671</v>
      </c>
    </row>
    <row r="13" spans="1:5" x14ac:dyDescent="0.3">
      <c r="A13" s="6" t="s">
        <v>172</v>
      </c>
      <c r="B13" s="6">
        <v>65</v>
      </c>
      <c r="C13" s="6">
        <v>60</v>
      </c>
      <c r="D13" s="6">
        <v>50</v>
      </c>
      <c r="E13" s="37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M11" sqref="M11"/>
    </sheetView>
  </sheetViews>
  <sheetFormatPr defaultRowHeight="16.5" x14ac:dyDescent="0.3"/>
  <cols>
    <col min="1" max="4" width="9.125" customWidth="1"/>
    <col min="5" max="5" width="9.625" bestFit="1" customWidth="1"/>
  </cols>
  <sheetData>
    <row r="1" spans="1:5" ht="20.25" x14ac:dyDescent="0.3">
      <c r="A1" s="17" t="s">
        <v>173</v>
      </c>
      <c r="B1" s="17"/>
      <c r="C1" s="17"/>
      <c r="D1" s="17"/>
      <c r="E1" s="17"/>
    </row>
    <row r="3" spans="1:5" x14ac:dyDescent="0.3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3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2025-12-17T12:33:08Z</dcterms:modified>
</cp:coreProperties>
</file>