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보라돌이머신\OneDrive\바탕 화면\"/>
    </mc:Choice>
  </mc:AlternateContent>
  <xr:revisionPtr revIDLastSave="0" documentId="13_ncr:1_{8CCB0143-BE5A-4E30-8841-D9AF462A9626}" xr6:coauthVersionLast="47" xr6:coauthVersionMax="47" xr10:uidLastSave="{00000000-0000-0000-0000-000000000000}"/>
  <bookViews>
    <workbookView xWindow="-120" yWindow="-120" windowWidth="29040" windowHeight="16440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세부 정보1" sheetId="9" r:id="rId6"/>
    <sheet name="분석작업-2" sheetId="6" r:id="rId7"/>
    <sheet name="매크로작업" sheetId="7" r:id="rId8"/>
    <sheet name="차트작업" sheetId="8" r:id="rId9"/>
  </sheet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31" i="4"/>
  <c r="E32" i="4"/>
  <c r="E33" i="4"/>
  <c r="E34" i="4"/>
  <c r="E35" i="4"/>
  <c r="E36" i="4"/>
  <c r="E37" i="4"/>
  <c r="E38" i="4"/>
  <c r="E39" i="4"/>
  <c r="E30" i="4"/>
  <c r="E26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<sst xmlns="http://schemas.openxmlformats.org/spreadsheetml/2006/main" count="379" uniqueCount="271">
  <si>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</si>
  <si>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</si>
  <si>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</si>
  <si>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</si>
  <si>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</si>
  <si>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</si>
  <si>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</si>
  <si>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</si>
  <si>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</si>
  <si>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</si>
  <si>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</si>
  <si>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</si>
  <si>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</si>
  <si>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</si>
  <si>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</si>
  <si>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</si>
  <si>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</si>
  <si>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</si>
  <si>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</si>
  <si>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</si>
  <si>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</si>
  <si>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</si>
  <si>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</si>
  <si>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</si>
  <si>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</si>
  <si>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</si>
  <si>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</si>
  <si>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</si>
  <si>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</si>
  <si>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</si>
  <si>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</si>
  <si>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</si>
  <si>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</si>
  <si>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</si>
  <si>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</si>
  <si>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</si>
  <si>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</si>
  <si>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</si>
  <si>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</si>
  <si>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</si>
  <si>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</si>
  <si>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</si>
  <si>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</si>
  <si>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</si>
  <si>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</si>
  <si>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</si>
  <si>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</si>
  <si>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</si>
  <si>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</si>
  <si>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</si>
  <si>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</si>
  <si>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</si>
  <si>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</si>
  <si>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</si>
  <si>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</si>
  <si>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</si>
  <si>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</si>
  <si>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</si>
  <si>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</si>
  <si>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</si>
  <si>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</si>
  <si>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</si>
  <si>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</si>
  <si>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</si>
  <si>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</si>
  <si>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</si>
  <si>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</si>
  <si>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</si>
  <si>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</si>
  <si>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</si>
  <si>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</si>
  <si>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</si>
  <si>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</si>
  <si>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</si>
  <si>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</si>
  <si>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</si>
  <si>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</si>
  <si>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</si>
  <si>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</si>
  <si>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</si>
  <si>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</si>
  <si>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</si>
  <si>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</si>
  <si>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</si>
  <si>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</si>
  <si>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</si>
  <si>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</si>
  <si>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</si>
  <si>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</si>
  <si>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</si>
  <si>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</si>
  <si>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</si>
  <si>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</si>
  <si>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</si>
  <si>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</si>
  <si>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</si>
  <si>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</si>
  <si>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</si>
  <si>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</si>
  <si>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</si>
  <si>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</si>
  <si>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</si>
  <si>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</si>
  <si>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</si>
  <si>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</si>
  <si>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</si>
  <si>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</si>
  <si>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</si>
  <si>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</si>
  <si>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</si>
  <si>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</si>
  <si>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</si>
  <si>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</si>
  <si>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</si>
  <si>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</si>
  <si>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</si>
  <si>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</si>
  <si>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</si>
  <si>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</si>
  <si>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</si>
  <si>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</si>
  <si>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</si>
  <si>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</si>
  <si>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</si>
  <si>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</si>
  <si>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</si>
  <si>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</si>
  <si>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</si>
  <si>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</si>
  <si>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</si>
  <si>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</si>
  <si>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</si>
  <si>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</si>
  <si>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</si>
  <si>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</si>
  <si>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</si>
  <si>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</si>
  <si>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</si>
  <si>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</si>
  <si>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</si>
  <si>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</si>
  <si>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</si>
  <si>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</si>
  <si>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</si>
  <si>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</si>
  <si>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</si>
  <si>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</si>
  <si>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</si>
  <si>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</si>
  <si>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</si>
  <si>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</si>
  <si>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</si>
  <si>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</si>
  <si>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</si>
  <si>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</si>
  <si>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</si>
  <si>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</si>
  <si>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</si>
  <si>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</si>
  <si>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</si>
  <si>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</si>
  <si>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</si>
  <si>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</si>
  <si>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</si>
  <si>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</si>
  <si>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</si>
  <si>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</si>
  <si>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</si>
  <si>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</si>
  <si>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</si>
  <si>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</si>
  <si>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</si>
  <si>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</si>
  <si>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</si>
  <si>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</si>
  <si>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</si>
  <si>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</si>
  <si>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</si>
  <si>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</si>
  <si>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</si>
  <si>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</si>
  <si>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</si>
  <si>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</si>
  <si>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</si>
  <si>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</si>
  <si>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</si>
  <si>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</si>
  <si>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</si>
  <si>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</si>
  <si>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</si>
  <si>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</si>
  <si>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</si>
  <si>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</si>
  <si>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</si>
  <si>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</si>
  <si>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</si>
  <si>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</si>
  <si>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</si>
  <si>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</si>
  <si>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</si>
  <si>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</si>
  <si>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</si>
  <si>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</si>
  <si>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</si>
  <si>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</si>
  <si>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</si>
  <si>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</si>
  <si>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</si>
  <si>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</si>
  <si>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</si>
  <si>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</si>
  <si>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</si>
  <si>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</si>
  <si>
    <t>제품코드</t>
  </si>
  <si>
    <t>거래처명</t>
  </si>
  <si>
    <t>담당자</t>
  </si>
  <si>
    <t>거래량</t>
  </si>
  <si>
    <t>비고</t>
  </si>
  <si>
    <t>A-01-111</t>
  </si>
  <si>
    <t>CMK-01</t>
  </si>
  <si>
    <t>대한상사</t>
  </si>
  <si>
    <t>김한호</t>
  </si>
  <si>
    <t>우수</t>
  </si>
  <si>
    <t>A-01-112</t>
  </si>
  <si>
    <t>CMK-93</t>
  </si>
  <si>
    <t>서울유통</t>
  </si>
  <si>
    <t>이다해</t>
  </si>
  <si>
    <t>일반</t>
  </si>
  <si>
    <t>A-01-113</t>
  </si>
  <si>
    <t>CMK-22</t>
  </si>
  <si>
    <t>하나상사</t>
  </si>
  <si>
    <t>임선욱</t>
  </si>
  <si>
    <t>A-01-114</t>
  </si>
  <si>
    <t>CMK-53</t>
  </si>
  <si>
    <t>나라실업</t>
  </si>
  <si>
    <t>김종민</t>
  </si>
  <si>
    <t>신규</t>
  </si>
  <si>
    <t>A-01-115</t>
  </si>
  <si>
    <t>CMK-99</t>
  </si>
  <si>
    <t>최민경</t>
  </si>
  <si>
    <t>A-01-116</t>
  </si>
  <si>
    <t>CMK-06</t>
  </si>
  <si>
    <t>황진선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</si>
  <si>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</si>
  <si>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</si>
  <si>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</si>
  <si>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</si>
  <si>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</si>
  <si>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</si>
  <si>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</si>
  <si>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</si>
  <si>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</si>
  <si>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</si>
  <si>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</si>
  <si>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</si>
  <si>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</si>
  <si>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</si>
  <si>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</si>
  <si>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</si>
  <si>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</si>
  <si>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</si>
  <si>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</si>
  <si>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</si>
  <si>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</si>
  <si>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</si>
  <si>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</si>
  <si>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</si>
  <si>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</si>
  <si>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</si>
  <si>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</si>
  <si>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평균 : 관리비 - 매장구분: 패션잡화, 매장위치: 1층에 대한 세부 정보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</si>
</sst>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9" formatCode="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8" fillId="0" borderId="0" xfId="0" applyFon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27">
    <dxf>
      <numFmt numFmtId="179" formatCode="0_ "/>
    </dxf>
    <dxf>
      <numFmt numFmtId="33" formatCode="_-* #,##0_-;\-* #,##0_-;_-* &quot;-&quot;_-;_-@_-"/>
    </dxf>
    <dxf>
      <numFmt numFmtId="180" formatCode="0;[Red]0"/>
    </dxf>
    <dxf>
      <numFmt numFmtId="179" formatCode="0_ 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179" formatCode="0_ "/>
    </dxf>
    <dxf>
      <numFmt numFmtId="33" formatCode="_-* #,##0_-;\-* #,##0_-;_-* &quot;-&quot;_-;_-@_-"/>
    </dxf>
    <dxf>
      <numFmt numFmtId="179" formatCode="0_ 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680688"/>
        <c:axId val="132168116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32168116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21680688"/>
        <c:crosses val="max"/>
        <c:crossBetween val="between"/>
        <c:majorUnit val="2000000"/>
      </c:valAx>
      <c:catAx>
        <c:axId val="132168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16811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</xdr:row>
          <xdr:rowOff>57150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57150</xdr:rowOff>
    </xdr:from>
    <xdr:to>
      <xdr:col>8</xdr:col>
      <xdr:colOff>0</xdr:colOff>
      <xdr:row>7</xdr:row>
      <xdr:rowOff>123825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104F727-F819-B046-BEE3-C2FFAFD573BB}"/>
            </a:ext>
          </a:extLst>
        </xdr:cNvPr>
        <xdr:cNvSpPr/>
      </xdr:nvSpPr>
      <xdr:spPr>
        <a:xfrm>
          <a:off x="4543425" y="1362075"/>
          <a:ext cx="1371600" cy="2762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보라돌이머신" refreshedDate="45660.722044560185" createdVersion="8" refreshedVersion="8" minRefreshableVersion="3" recordCount="12" xr:uid="{7AA677B4-C18A-4596-B93F-45267A2A0AD5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6CEF26-A93B-4123-B4C8-55A34AAD705E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2" numFmtId="179"/>
    <dataField name="평균 : 관리비" fld="5" subtotal="average" baseField="0" baseItem="0" numFmtId="41"/>
  </dataFields>
  <formats count="2">
    <format dxfId="3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7DC395-777B-4777-933B-5AC52F528C3A}" name="표1" displayName="표1" ref="A3:H26" totalsRowShown="0" headerRowDxfId="15" dataDxfId="16" headerRowBorderDxfId="25" tableBorderDxfId="26">
  <autoFilter ref="A3:H26" xr:uid="{137DC395-777B-4777-933B-5AC52F528C3A}"/>
  <tableColumns count="8">
    <tableColumn id="1" xr3:uid="{29F2C347-D29A-458F-BCA0-97B5DD0FA88B}" name="성명" dataDxfId="24"/>
    <tableColumn id="2" xr3:uid="{21510036-F054-4ED3-8198-19C8885E68CC}" name="성별" dataDxfId="23"/>
    <tableColumn id="3" xr3:uid="{137F7E62-4AA7-4F29-8D38-3B86D731A312}" name="국어" dataDxfId="22"/>
    <tableColumn id="4" xr3:uid="{E36A9DCC-3F36-4A76-B36A-1383BA621367}" name="영어" dataDxfId="21"/>
    <tableColumn id="5" xr3:uid="{68B38945-C83C-4928-AF78-957609DDC139}" name="수학" dataDxfId="20"/>
    <tableColumn id="6" xr3:uid="{E825A83F-C177-42B7-B025-FD6422E53A1E}" name="과학" dataDxfId="19"/>
    <tableColumn id="7" xr3:uid="{F645C463-F18B-49AE-98CA-91A44472487D}" name="사회" dataDxfId="18"/>
    <tableColumn id="8" xr3:uid="{26AD9575-1CE2-4937-B3C7-9F7052A5F1D3}" name="총점" dataDxfId="1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C85BA1-2B8D-4C5C-8F82-250D1127976A}" name="표2" displayName="표2" ref="A3:F6" totalsRowShown="0">
  <autoFilter ref="A3:F6" xr:uid="{E0C85BA1-2B8D-4C5C-8F82-250D1127976A}"/>
  <sortState xmlns:xlrd2="http://schemas.microsoft.com/office/spreadsheetml/2017/richdata2" ref="A4:F6">
    <sortCondition ref="F3:F6"/>
  </sortState>
  <tableColumns count="6">
    <tableColumn id="1" xr3:uid="{97D44F62-6494-4B16-9F1F-2766534B66C9}" name="매장명"/>
    <tableColumn id="2" xr3:uid="{DC2105C7-99BE-44F1-BD55-C4BA44EB3DD8}" name="매장구분"/>
    <tableColumn id="3" xr3:uid="{3F56A9F4-F4D9-4C0C-9BD0-9E7060CF8598}" name="매장위치"/>
    <tableColumn id="4" xr3:uid="{CA374A8B-64D0-439D-ACF2-0C8169468494}" name="보증금"/>
    <tableColumn id="5" xr3:uid="{B611BA79-3EE4-4556-915B-A7D5FBA138CA}" name="임대료"/>
    <tableColumn id="6" xr3:uid="{BAAED636-0F86-4C3D-A9F9-974080D9A1F3}" name="관리비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29" sqref="F29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212</v>
      </c>
      <c r="B3" s="1" t="s">
        <v>213</v>
      </c>
      <c r="C3" s="1" t="s">
        <v>214</v>
      </c>
      <c r="D3" s="1" t="s">
        <v>215</v>
      </c>
      <c r="E3" s="1" t="s">
        <v>216</v>
      </c>
      <c r="F3" s="1" t="s">
        <v>217</v>
      </c>
    </row>
    <row r="4" spans="1:6" x14ac:dyDescent="0.3">
      <c r="A4" s="1" t="s">
        <v>218</v>
      </c>
      <c r="B4" s="1" t="s">
        <v>219</v>
      </c>
      <c r="C4" s="1" t="s">
        <v>220</v>
      </c>
      <c r="D4" s="1" t="s">
        <v>221</v>
      </c>
      <c r="E4" s="2">
        <v>1500</v>
      </c>
      <c r="F4" s="1" t="s">
        <v>222</v>
      </c>
    </row>
    <row r="5" spans="1:6" x14ac:dyDescent="0.3">
      <c r="A5" s="1" t="s">
        <v>223</v>
      </c>
      <c r="B5" s="1" t="s">
        <v>224</v>
      </c>
      <c r="C5" s="1" t="s">
        <v>225</v>
      </c>
      <c r="D5" s="1" t="s">
        <v>226</v>
      </c>
      <c r="E5" s="2">
        <v>2000</v>
      </c>
      <c r="F5" s="1" t="s">
        <v>227</v>
      </c>
    </row>
    <row r="6" spans="1:6" x14ac:dyDescent="0.3">
      <c r="A6" s="1" t="s">
        <v>228</v>
      </c>
      <c r="B6" s="1" t="s">
        <v>229</v>
      </c>
      <c r="C6" s="1" t="s">
        <v>230</v>
      </c>
      <c r="D6" s="1" t="s">
        <v>231</v>
      </c>
      <c r="E6" s="2">
        <v>3520</v>
      </c>
      <c r="F6" s="1" t="s">
        <v>227</v>
      </c>
    </row>
    <row r="7" spans="1:6" x14ac:dyDescent="0.3">
      <c r="A7" s="1" t="s">
        <v>232</v>
      </c>
      <c r="B7" s="1" t="s">
        <v>233</v>
      </c>
      <c r="C7" s="1" t="s">
        <v>234</v>
      </c>
      <c r="D7" s="1" t="s">
        <v>235</v>
      </c>
      <c r="E7" s="2">
        <v>1000</v>
      </c>
      <c r="F7" s="1" t="s">
        <v>236</v>
      </c>
    </row>
    <row r="8" spans="1:6" x14ac:dyDescent="0.3">
      <c r="A8" s="1" t="s">
        <v>237</v>
      </c>
      <c r="B8" s="1" t="s">
        <v>238</v>
      </c>
      <c r="C8" s="1" t="s">
        <v>220</v>
      </c>
      <c r="D8" s="1" t="s">
        <v>239</v>
      </c>
      <c r="E8" s="2">
        <v>800</v>
      </c>
      <c r="F8" s="1" t="s">
        <v>222</v>
      </c>
    </row>
    <row r="9" spans="1:6" x14ac:dyDescent="0.3">
      <c r="A9" s="1" t="s">
        <v>240</v>
      </c>
      <c r="B9" s="1" t="s">
        <v>241</v>
      </c>
      <c r="C9" s="1" t="s">
        <v>230</v>
      </c>
      <c r="D9" s="1" t="s">
        <v>242</v>
      </c>
      <c r="E9" s="2">
        <v>950</v>
      </c>
      <c r="F9" s="1" t="s">
        <v>227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N12" sqref="N12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6" t="s">
        <v>116</v>
      </c>
      <c r="B1" s="16"/>
      <c r="C1" s="16"/>
      <c r="D1" s="16"/>
      <c r="E1" s="16"/>
      <c r="F1" s="16"/>
      <c r="G1" s="16"/>
    </row>
    <row r="2" spans="1:7" ht="18" thickTop="1" thickBot="1" x14ac:dyDescent="0.35"/>
    <row r="3" spans="1:7" x14ac:dyDescent="0.3">
      <c r="A3" s="19" t="s">
        <v>117</v>
      </c>
      <c r="B3" s="20" t="s">
        <v>118</v>
      </c>
      <c r="C3" s="20" t="s">
        <v>119</v>
      </c>
      <c r="D3" s="20" t="s">
        <v>120</v>
      </c>
      <c r="E3" s="20" t="s">
        <v>121</v>
      </c>
      <c r="F3" s="20" t="s">
        <v>243</v>
      </c>
      <c r="G3" s="21" t="s">
        <v>122</v>
      </c>
    </row>
    <row r="4" spans="1:7" x14ac:dyDescent="0.3">
      <c r="A4" s="22" t="s">
        <v>123</v>
      </c>
      <c r="B4" s="17">
        <v>45143</v>
      </c>
      <c r="C4" s="6" t="s">
        <v>124</v>
      </c>
      <c r="D4" s="18">
        <v>1200</v>
      </c>
      <c r="E4" s="18">
        <v>1500</v>
      </c>
      <c r="F4" s="18">
        <v>1435</v>
      </c>
      <c r="G4" s="23">
        <f t="shared" ref="G4:G15" si="0">F4/E4</f>
        <v>0.95666666666666667</v>
      </c>
    </row>
    <row r="5" spans="1:7" x14ac:dyDescent="0.3">
      <c r="A5" s="22"/>
      <c r="B5" s="17">
        <v>45143</v>
      </c>
      <c r="C5" s="6" t="s">
        <v>125</v>
      </c>
      <c r="D5" s="18">
        <v>1200</v>
      </c>
      <c r="E5" s="18">
        <v>1500</v>
      </c>
      <c r="F5" s="18">
        <v>1518</v>
      </c>
      <c r="G5" s="23">
        <f t="shared" si="0"/>
        <v>1.012</v>
      </c>
    </row>
    <row r="6" spans="1:7" x14ac:dyDescent="0.3">
      <c r="A6" s="22"/>
      <c r="B6" s="17">
        <v>45143</v>
      </c>
      <c r="C6" s="6" t="s">
        <v>126</v>
      </c>
      <c r="D6" s="18">
        <v>2000</v>
      </c>
      <c r="E6" s="18">
        <v>1200</v>
      </c>
      <c r="F6" s="18">
        <v>1352</v>
      </c>
      <c r="G6" s="23">
        <f t="shared" si="0"/>
        <v>1.1266666666666667</v>
      </c>
    </row>
    <row r="7" spans="1:7" x14ac:dyDescent="0.3">
      <c r="A7" s="22" t="s">
        <v>127</v>
      </c>
      <c r="B7" s="17">
        <v>45144</v>
      </c>
      <c r="C7" s="6" t="s">
        <v>124</v>
      </c>
      <c r="D7" s="18">
        <v>2500</v>
      </c>
      <c r="E7" s="18">
        <v>1000</v>
      </c>
      <c r="F7" s="18">
        <v>1240</v>
      </c>
      <c r="G7" s="23">
        <f t="shared" si="0"/>
        <v>1.24</v>
      </c>
    </row>
    <row r="8" spans="1:7" x14ac:dyDescent="0.3">
      <c r="A8" s="22"/>
      <c r="B8" s="17">
        <v>45144</v>
      </c>
      <c r="C8" s="6" t="s">
        <v>125</v>
      </c>
      <c r="D8" s="18">
        <v>3000</v>
      </c>
      <c r="E8" s="18">
        <v>800</v>
      </c>
      <c r="F8" s="18">
        <v>786</v>
      </c>
      <c r="G8" s="23">
        <f t="shared" si="0"/>
        <v>0.98250000000000004</v>
      </c>
    </row>
    <row r="9" spans="1:7" x14ac:dyDescent="0.3">
      <c r="A9" s="22"/>
      <c r="B9" s="17">
        <v>45144</v>
      </c>
      <c r="C9" s="6" t="s">
        <v>126</v>
      </c>
      <c r="D9" s="18">
        <v>1800</v>
      </c>
      <c r="E9" s="18">
        <v>1400</v>
      </c>
      <c r="F9" s="18">
        <v>1385</v>
      </c>
      <c r="G9" s="23">
        <f t="shared" si="0"/>
        <v>0.98928571428571432</v>
      </c>
    </row>
    <row r="10" spans="1:7" x14ac:dyDescent="0.3">
      <c r="A10" s="22" t="s">
        <v>128</v>
      </c>
      <c r="B10" s="17">
        <v>45145</v>
      </c>
      <c r="C10" s="6" t="s">
        <v>124</v>
      </c>
      <c r="D10" s="18">
        <v>1500</v>
      </c>
      <c r="E10" s="18">
        <v>1300</v>
      </c>
      <c r="F10" s="18">
        <v>1389</v>
      </c>
      <c r="G10" s="23">
        <f t="shared" si="0"/>
        <v>1.0684615384615384</v>
      </c>
    </row>
    <row r="11" spans="1:7" x14ac:dyDescent="0.3">
      <c r="A11" s="22"/>
      <c r="B11" s="17">
        <v>45145</v>
      </c>
      <c r="C11" s="6" t="s">
        <v>125</v>
      </c>
      <c r="D11" s="18">
        <v>1150</v>
      </c>
      <c r="E11" s="18">
        <v>1600</v>
      </c>
      <c r="F11" s="18">
        <v>1579</v>
      </c>
      <c r="G11" s="23">
        <f t="shared" si="0"/>
        <v>0.98687499999999995</v>
      </c>
    </row>
    <row r="12" spans="1:7" x14ac:dyDescent="0.3">
      <c r="A12" s="22"/>
      <c r="B12" s="17">
        <v>45145</v>
      </c>
      <c r="C12" s="6" t="s">
        <v>126</v>
      </c>
      <c r="D12" s="18">
        <v>1000</v>
      </c>
      <c r="E12" s="18">
        <v>2000</v>
      </c>
      <c r="F12" s="18">
        <v>2168</v>
      </c>
      <c r="G12" s="23">
        <f t="shared" si="0"/>
        <v>1.0840000000000001</v>
      </c>
    </row>
    <row r="13" spans="1:7" x14ac:dyDescent="0.3">
      <c r="A13" s="22" t="s">
        <v>129</v>
      </c>
      <c r="B13" s="17">
        <v>45146</v>
      </c>
      <c r="C13" s="6" t="s">
        <v>124</v>
      </c>
      <c r="D13" s="18">
        <v>950</v>
      </c>
      <c r="E13" s="18">
        <v>2500</v>
      </c>
      <c r="F13" s="18">
        <v>2579</v>
      </c>
      <c r="G13" s="23">
        <f t="shared" si="0"/>
        <v>1.0316000000000001</v>
      </c>
    </row>
    <row r="14" spans="1:7" x14ac:dyDescent="0.3">
      <c r="A14" s="22"/>
      <c r="B14" s="17">
        <v>45146</v>
      </c>
      <c r="C14" s="6" t="s">
        <v>125</v>
      </c>
      <c r="D14" s="18">
        <v>1100</v>
      </c>
      <c r="E14" s="18">
        <v>1600</v>
      </c>
      <c r="F14" s="18">
        <v>1589</v>
      </c>
      <c r="G14" s="23">
        <f t="shared" si="0"/>
        <v>0.99312500000000004</v>
      </c>
    </row>
    <row r="15" spans="1:7" ht="17.25" thickBot="1" x14ac:dyDescent="0.35">
      <c r="A15" s="24"/>
      <c r="B15" s="25">
        <v>45146</v>
      </c>
      <c r="C15" s="26" t="s">
        <v>126</v>
      </c>
      <c r="D15" s="27">
        <v>3200</v>
      </c>
      <c r="E15" s="27">
        <v>800</v>
      </c>
      <c r="F15" s="27">
        <v>872</v>
      </c>
      <c r="G15" s="28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211</v>
      </c>
    </row>
    <row r="4" spans="2:5" x14ac:dyDescent="0.3">
      <c r="B4" t="s">
        <v>244</v>
      </c>
      <c r="C4" t="s">
        <v>245</v>
      </c>
      <c r="D4" t="s">
        <v>246</v>
      </c>
      <c r="E4" t="s">
        <v>247</v>
      </c>
    </row>
    <row r="5" spans="2:5" x14ac:dyDescent="0.3">
      <c r="B5" t="s">
        <v>248</v>
      </c>
      <c r="C5">
        <v>1500</v>
      </c>
      <c r="D5">
        <v>1384</v>
      </c>
      <c r="E5" s="29">
        <v>0.92</v>
      </c>
    </row>
    <row r="6" spans="2:5" x14ac:dyDescent="0.3">
      <c r="B6" t="s">
        <v>249</v>
      </c>
      <c r="C6">
        <v>1600</v>
      </c>
      <c r="D6">
        <v>1544</v>
      </c>
      <c r="E6" s="29">
        <v>0.97</v>
      </c>
    </row>
    <row r="7" spans="2:5" x14ac:dyDescent="0.3">
      <c r="B7" t="s">
        <v>250</v>
      </c>
      <c r="C7">
        <v>2000</v>
      </c>
      <c r="D7">
        <v>1423</v>
      </c>
      <c r="E7" s="29">
        <v>0.71</v>
      </c>
    </row>
    <row r="8" spans="2:5" x14ac:dyDescent="0.3">
      <c r="B8" t="s">
        <v>251</v>
      </c>
      <c r="C8">
        <v>1500</v>
      </c>
      <c r="D8">
        <v>1221</v>
      </c>
      <c r="E8" s="29">
        <v>0.81</v>
      </c>
    </row>
    <row r="9" spans="2:5" x14ac:dyDescent="0.3">
      <c r="B9" t="s">
        <v>252</v>
      </c>
      <c r="C9">
        <v>1200</v>
      </c>
      <c r="D9">
        <v>1095</v>
      </c>
      <c r="E9" s="29">
        <v>0.91</v>
      </c>
    </row>
    <row r="10" spans="2:5" x14ac:dyDescent="0.3">
      <c r="B10" t="s">
        <v>253</v>
      </c>
      <c r="C10">
        <v>1000</v>
      </c>
      <c r="D10">
        <v>912</v>
      </c>
      <c r="E10" s="29">
        <v>0.91</v>
      </c>
    </row>
    <row r="11" spans="2:5" x14ac:dyDescent="0.3">
      <c r="B11" t="s">
        <v>254</v>
      </c>
      <c r="C11">
        <v>1200</v>
      </c>
      <c r="D11">
        <v>965</v>
      </c>
      <c r="E11" s="29">
        <v>0.8</v>
      </c>
    </row>
    <row r="12" spans="2:5" x14ac:dyDescent="0.3">
      <c r="B12" t="s">
        <v>255</v>
      </c>
      <c r="C12">
        <v>1000</v>
      </c>
      <c r="D12">
        <v>769</v>
      </c>
      <c r="E12" s="29">
        <v>0.77</v>
      </c>
    </row>
    <row r="13" spans="2:5" x14ac:dyDescent="0.3">
      <c r="B13" t="s">
        <v>256</v>
      </c>
      <c r="C13">
        <v>1500</v>
      </c>
      <c r="D13">
        <v>1426</v>
      </c>
      <c r="E13" s="29">
        <v>0.95</v>
      </c>
    </row>
    <row r="14" spans="2:5" x14ac:dyDescent="0.3">
      <c r="B14" t="s">
        <v>257</v>
      </c>
      <c r="C14">
        <v>1800</v>
      </c>
      <c r="D14">
        <v>1698</v>
      </c>
      <c r="E14" s="29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N11" sqref="N11"/>
    </sheetView>
  </sheetViews>
  <sheetFormatPr defaultRowHeight="16.5" x14ac:dyDescent="0.3"/>
  <cols>
    <col min="1" max="1" width="9.5" bestFit="1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IF(D3/POWER(C3,2)&lt;20,"저체중",IF(D3/POWER(C3,2)&lt;25,"정상",IF(D3/POWER(C3,2)&gt;=25,"비만")))</f>
        <v>비만</v>
      </c>
      <c r="G3" s="6">
        <v>125001</v>
      </c>
      <c r="H3" s="6">
        <v>49</v>
      </c>
      <c r="I3" s="6">
        <v>60</v>
      </c>
      <c r="J3" s="6">
        <v>55</v>
      </c>
      <c r="K3" s="6"/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IF(D4/POWER(C4,2)&lt;20,"저체중",IF(D4/POWER(C4,2)&lt;25,"정상",IF(D4/POWER(C4,2)&gt;=25,"비만")))</f>
        <v>정상</v>
      </c>
      <c r="G4" s="6">
        <v>125002</v>
      </c>
      <c r="H4" s="6">
        <v>85</v>
      </c>
      <c r="I4" s="6">
        <v>76</v>
      </c>
      <c r="J4" s="6">
        <v>58</v>
      </c>
      <c r="K4" s="6"/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/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/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/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/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/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/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/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/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1" t="s">
        <v>71</v>
      </c>
      <c r="B26" s="12"/>
      <c r="C26" s="12"/>
      <c r="D26" s="13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79</v>
      </c>
    </row>
    <row r="29" spans="1:15" x14ac:dyDescent="0.3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3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VLOOKUP(MID(A30,3,1),$G$36:$H$39,2,0)</f>
        <v>과장</v>
      </c>
    </row>
    <row r="31" spans="1:15" x14ac:dyDescent="0.3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1">VLOOKUP(MID(A31,3,1),$G$36:$H$39,2,0)</f>
        <v>대리</v>
      </c>
    </row>
    <row r="32" spans="1:15" x14ac:dyDescent="0.3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1"/>
        <v>부장</v>
      </c>
    </row>
    <row r="33" spans="1:8" x14ac:dyDescent="0.3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1"/>
        <v>사원</v>
      </c>
    </row>
    <row r="34" spans="1:8" x14ac:dyDescent="0.3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1"/>
        <v>대리</v>
      </c>
      <c r="G34" s="14" t="s">
        <v>99</v>
      </c>
      <c r="H34" s="14"/>
    </row>
    <row r="35" spans="1:8" x14ac:dyDescent="0.3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1"/>
        <v>과장</v>
      </c>
      <c r="G35" s="6" t="s">
        <v>102</v>
      </c>
      <c r="H35" s="6" t="s">
        <v>82</v>
      </c>
    </row>
    <row r="36" spans="1:8" x14ac:dyDescent="0.3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1"/>
        <v>사원</v>
      </c>
      <c r="G36" s="6" t="s">
        <v>106</v>
      </c>
      <c r="H36" s="6" t="s">
        <v>93</v>
      </c>
    </row>
    <row r="37" spans="1:8" x14ac:dyDescent="0.3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1"/>
        <v>사원</v>
      </c>
      <c r="G37" s="6" t="s">
        <v>109</v>
      </c>
      <c r="H37" s="6" t="s">
        <v>86</v>
      </c>
    </row>
    <row r="38" spans="1:8" x14ac:dyDescent="0.3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1"/>
        <v>부장</v>
      </c>
      <c r="G38" s="6" t="s">
        <v>112</v>
      </c>
      <c r="H38" s="6" t="s">
        <v>90</v>
      </c>
    </row>
    <row r="39" spans="1:8" x14ac:dyDescent="0.3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1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P19" sqref="P19"/>
    </sheetView>
  </sheetViews>
  <sheetFormatPr defaultRowHeight="16.5" outlineLevelRow="3" x14ac:dyDescent="0.3"/>
  <sheetData>
    <row r="1" spans="1:8" ht="20.25" x14ac:dyDescent="0.3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3">
      <c r="A3" s="33" t="s">
        <v>131</v>
      </c>
      <c r="B3" s="33" t="s">
        <v>38</v>
      </c>
      <c r="C3" s="33" t="s">
        <v>132</v>
      </c>
      <c r="D3" s="33" t="s">
        <v>133</v>
      </c>
      <c r="E3" s="33" t="s">
        <v>134</v>
      </c>
      <c r="F3" s="33" t="s">
        <v>135</v>
      </c>
      <c r="G3" s="33" t="s">
        <v>136</v>
      </c>
      <c r="H3" s="33" t="s">
        <v>137</v>
      </c>
    </row>
    <row r="4" spans="1:8" outlineLevel="3" x14ac:dyDescent="0.3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0" t="s">
        <v>261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0" t="s">
        <v>258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1"/>
      <c r="B23" s="32" t="s">
        <v>262</v>
      </c>
      <c r="C23" s="31"/>
      <c r="D23" s="31"/>
      <c r="E23" s="31"/>
      <c r="F23" s="31"/>
      <c r="G23" s="31"/>
      <c r="H23" s="31">
        <f>SUBTOTAL(1,H15:H22)</f>
        <v>400.75</v>
      </c>
    </row>
    <row r="24" spans="1:8" outlineLevel="1" x14ac:dyDescent="0.3">
      <c r="A24" s="31"/>
      <c r="B24" s="32" t="s">
        <v>259</v>
      </c>
      <c r="C24" s="31">
        <f>SUBTOTAL(4,C15:C22)</f>
        <v>94</v>
      </c>
      <c r="D24" s="31">
        <f>SUBTOTAL(4,D15:D22)</f>
        <v>97</v>
      </c>
      <c r="E24" s="31">
        <f>SUBTOTAL(4,E15:E22)</f>
        <v>94</v>
      </c>
      <c r="F24" s="31">
        <f>SUBTOTAL(4,F15:F22)</f>
        <v>96</v>
      </c>
      <c r="G24" s="31">
        <f>SUBTOTAL(4,G15:G22)</f>
        <v>95</v>
      </c>
      <c r="H24" s="31"/>
    </row>
    <row r="25" spans="1:8" x14ac:dyDescent="0.3">
      <c r="A25" s="31"/>
      <c r="B25" s="32" t="s">
        <v>263</v>
      </c>
      <c r="C25" s="31"/>
      <c r="D25" s="31"/>
      <c r="E25" s="31"/>
      <c r="F25" s="31"/>
      <c r="G25" s="31"/>
      <c r="H25" s="31">
        <f>SUBTOTAL(1,H4:H22)</f>
        <v>398.41176470588238</v>
      </c>
    </row>
    <row r="26" spans="1:8" x14ac:dyDescent="0.3">
      <c r="A26" s="31"/>
      <c r="B26" s="32" t="s">
        <v>260</v>
      </c>
      <c r="C26" s="31">
        <f>SUBTOTAL(4,C4:C22)</f>
        <v>94</v>
      </c>
      <c r="D26" s="31">
        <f>SUBTOTAL(4,D4:D22)</f>
        <v>97</v>
      </c>
      <c r="E26" s="31">
        <f>SUBTOTAL(4,E4:E22)</f>
        <v>94</v>
      </c>
      <c r="F26" s="31">
        <f>SUBTOTAL(4,F4:F22)</f>
        <v>96</v>
      </c>
      <c r="G26" s="31">
        <f>SUBTOTAL(4,G4:G22)</f>
        <v>95</v>
      </c>
      <c r="H26" s="3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B68DF-6A9F-4351-80C6-8B0931025BAA}">
  <dimension ref="A1:F6"/>
  <sheetViews>
    <sheetView workbookViewId="0">
      <selection activeCell="C15" sqref="C15"/>
    </sheetView>
  </sheetViews>
  <sheetFormatPr defaultRowHeight="16.5" x14ac:dyDescent="0.3"/>
  <cols>
    <col min="1" max="1" width="9.375" bestFit="1" customWidth="1"/>
    <col min="2" max="3" width="11.25" bestFit="1" customWidth="1"/>
    <col min="4" max="4" width="10.5" bestFit="1" customWidth="1"/>
    <col min="5" max="6" width="9.375" bestFit="1" customWidth="1"/>
  </cols>
  <sheetData>
    <row r="1" spans="1:6" x14ac:dyDescent="0.3">
      <c r="A1" s="37" t="s">
        <v>270</v>
      </c>
    </row>
    <row r="3" spans="1:6" x14ac:dyDescent="0.3">
      <c r="A3" t="s">
        <v>156</v>
      </c>
      <c r="B3" t="s">
        <v>157</v>
      </c>
      <c r="C3" t="s">
        <v>158</v>
      </c>
      <c r="D3" t="s">
        <v>159</v>
      </c>
      <c r="E3" t="s">
        <v>160</v>
      </c>
      <c r="F3" t="s">
        <v>161</v>
      </c>
    </row>
    <row r="4" spans="1:6" x14ac:dyDescent="0.3">
      <c r="A4" t="s">
        <v>162</v>
      </c>
      <c r="B4" t="s">
        <v>163</v>
      </c>
      <c r="C4" t="s">
        <v>164</v>
      </c>
      <c r="D4">
        <v>150000000</v>
      </c>
      <c r="E4">
        <v>3200000</v>
      </c>
      <c r="F4">
        <v>1400000</v>
      </c>
    </row>
    <row r="5" spans="1:6" x14ac:dyDescent="0.3">
      <c r="A5" t="s">
        <v>166</v>
      </c>
      <c r="B5" t="s">
        <v>163</v>
      </c>
      <c r="C5" t="s">
        <v>164</v>
      </c>
      <c r="D5">
        <v>160000000</v>
      </c>
      <c r="E5">
        <v>3400000</v>
      </c>
      <c r="F5">
        <v>1400000</v>
      </c>
    </row>
    <row r="6" spans="1:6" x14ac:dyDescent="0.3">
      <c r="A6" t="s">
        <v>165</v>
      </c>
      <c r="B6" t="s">
        <v>163</v>
      </c>
      <c r="C6" t="s">
        <v>164</v>
      </c>
      <c r="D6">
        <v>180000000</v>
      </c>
      <c r="E6">
        <v>3800000</v>
      </c>
      <c r="F6">
        <v>1600000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6" workbookViewId="0">
      <selection activeCell="I32" sqref="I32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5" t="s">
        <v>155</v>
      </c>
      <c r="B1" s="15"/>
      <c r="C1" s="15"/>
      <c r="D1" s="15"/>
      <c r="E1" s="15"/>
      <c r="F1" s="15"/>
    </row>
    <row r="3" spans="1:6" x14ac:dyDescent="0.3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3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3">
      <c r="A19" s="35" t="s">
        <v>158</v>
      </c>
      <c r="B19" t="s">
        <v>164</v>
      </c>
    </row>
    <row r="21" spans="1:5" x14ac:dyDescent="0.3">
      <c r="B21" s="35" t="s">
        <v>157</v>
      </c>
      <c r="C21" s="35" t="s">
        <v>269</v>
      </c>
    </row>
    <row r="22" spans="1:5" x14ac:dyDescent="0.3">
      <c r="B22" t="s">
        <v>163</v>
      </c>
      <c r="D22" t="s">
        <v>265</v>
      </c>
      <c r="E22" t="s">
        <v>267</v>
      </c>
    </row>
    <row r="23" spans="1:5" x14ac:dyDescent="0.3">
      <c r="A23" s="35" t="s">
        <v>156</v>
      </c>
      <c r="B23" t="s">
        <v>266</v>
      </c>
      <c r="C23" t="s">
        <v>268</v>
      </c>
    </row>
    <row r="24" spans="1:5" x14ac:dyDescent="0.3">
      <c r="A24" t="s">
        <v>162</v>
      </c>
      <c r="B24" s="36">
        <v>3200000</v>
      </c>
      <c r="C24" s="36">
        <v>1400000</v>
      </c>
      <c r="D24" s="36">
        <v>3200000</v>
      </c>
      <c r="E24" s="36">
        <v>1400000</v>
      </c>
    </row>
    <row r="25" spans="1:5" x14ac:dyDescent="0.3">
      <c r="A25" t="s">
        <v>165</v>
      </c>
      <c r="B25" s="36">
        <v>3800000</v>
      </c>
      <c r="C25" s="36">
        <v>1600000</v>
      </c>
      <c r="D25" s="36">
        <v>3800000</v>
      </c>
      <c r="E25" s="36">
        <v>1600000</v>
      </c>
    </row>
    <row r="26" spans="1:5" x14ac:dyDescent="0.3">
      <c r="A26" t="s">
        <v>166</v>
      </c>
      <c r="B26" s="36">
        <v>3400000</v>
      </c>
      <c r="C26" s="36">
        <v>1400000</v>
      </c>
      <c r="D26" s="36">
        <v>3400000</v>
      </c>
      <c r="E26" s="36">
        <v>1400000</v>
      </c>
    </row>
    <row r="27" spans="1:5" x14ac:dyDescent="0.3">
      <c r="A27" t="s">
        <v>264</v>
      </c>
      <c r="B27" s="36">
        <v>3466666.6666666665</v>
      </c>
      <c r="C27" s="36">
        <v>1466666.6666666667</v>
      </c>
      <c r="D27" s="36">
        <v>3466666.6666666665</v>
      </c>
      <c r="E27" s="36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Q13" sqref="Q13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5" t="s">
        <v>184</v>
      </c>
      <c r="B1" s="15"/>
      <c r="C1" s="15"/>
      <c r="D1" s="15"/>
      <c r="E1" s="15"/>
    </row>
    <row r="3" spans="1:5" x14ac:dyDescent="0.3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3">
      <c r="A4" s="6" t="s">
        <v>190</v>
      </c>
      <c r="B4" s="6">
        <v>65</v>
      </c>
      <c r="C4" s="6">
        <v>55</v>
      </c>
      <c r="D4" s="6">
        <v>80</v>
      </c>
      <c r="E4" s="34">
        <f>AVERAGE(B4:D4)</f>
        <v>66.666666666666671</v>
      </c>
    </row>
    <row r="5" spans="1:5" x14ac:dyDescent="0.3">
      <c r="A5" s="6" t="s">
        <v>191</v>
      </c>
      <c r="B5" s="6">
        <v>75</v>
      </c>
      <c r="C5" s="6">
        <v>70</v>
      </c>
      <c r="D5" s="6">
        <v>60</v>
      </c>
      <c r="E5" s="34">
        <f t="shared" ref="E5:E13" si="0">AVERAGE(B5:D5)</f>
        <v>68.333333333333329</v>
      </c>
    </row>
    <row r="6" spans="1:5" x14ac:dyDescent="0.3">
      <c r="A6" s="6" t="s">
        <v>192</v>
      </c>
      <c r="B6" s="6">
        <v>90</v>
      </c>
      <c r="C6" s="6">
        <v>95</v>
      </c>
      <c r="D6" s="6">
        <v>85</v>
      </c>
      <c r="E6" s="34">
        <f t="shared" si="0"/>
        <v>90</v>
      </c>
    </row>
    <row r="7" spans="1:5" x14ac:dyDescent="0.3">
      <c r="A7" s="6" t="s">
        <v>193</v>
      </c>
      <c r="B7" s="6">
        <v>80</v>
      </c>
      <c r="C7" s="6">
        <v>80</v>
      </c>
      <c r="D7" s="6">
        <v>85</v>
      </c>
      <c r="E7" s="34">
        <f t="shared" si="0"/>
        <v>81.666666666666671</v>
      </c>
    </row>
    <row r="8" spans="1:5" x14ac:dyDescent="0.3">
      <c r="A8" s="6" t="s">
        <v>194</v>
      </c>
      <c r="B8" s="6">
        <v>60</v>
      </c>
      <c r="C8" s="6">
        <v>45</v>
      </c>
      <c r="D8" s="6">
        <v>50</v>
      </c>
      <c r="E8" s="34">
        <f t="shared" si="0"/>
        <v>51.666666666666664</v>
      </c>
    </row>
    <row r="9" spans="1:5" x14ac:dyDescent="0.3">
      <c r="A9" s="6" t="s">
        <v>195</v>
      </c>
      <c r="B9" s="6">
        <v>40</v>
      </c>
      <c r="C9" s="6">
        <v>35</v>
      </c>
      <c r="D9" s="6">
        <v>50</v>
      </c>
      <c r="E9" s="34">
        <f t="shared" si="0"/>
        <v>41.666666666666664</v>
      </c>
    </row>
    <row r="10" spans="1:5" x14ac:dyDescent="0.3">
      <c r="A10" s="6" t="s">
        <v>196</v>
      </c>
      <c r="B10" s="6">
        <v>35</v>
      </c>
      <c r="C10" s="6">
        <v>40</v>
      </c>
      <c r="D10" s="6">
        <v>50</v>
      </c>
      <c r="E10" s="34">
        <f t="shared" si="0"/>
        <v>41.666666666666664</v>
      </c>
    </row>
    <row r="11" spans="1:5" x14ac:dyDescent="0.3">
      <c r="A11" s="6" t="s">
        <v>197</v>
      </c>
      <c r="B11" s="6">
        <v>85</v>
      </c>
      <c r="C11" s="6">
        <v>80</v>
      </c>
      <c r="D11" s="6">
        <v>70</v>
      </c>
      <c r="E11" s="34">
        <f t="shared" si="0"/>
        <v>78.333333333333329</v>
      </c>
    </row>
    <row r="12" spans="1:5" x14ac:dyDescent="0.3">
      <c r="A12" s="6" t="s">
        <v>198</v>
      </c>
      <c r="B12" s="6">
        <v>75</v>
      </c>
      <c r="C12" s="6">
        <v>90</v>
      </c>
      <c r="D12" s="6">
        <v>80</v>
      </c>
      <c r="E12" s="34">
        <f t="shared" si="0"/>
        <v>81.666666666666671</v>
      </c>
    </row>
    <row r="13" spans="1:5" x14ac:dyDescent="0.3">
      <c r="A13" s="6" t="s">
        <v>199</v>
      </c>
      <c r="B13" s="6">
        <v>65</v>
      </c>
      <c r="C13" s="6">
        <v>60</v>
      </c>
      <c r="D13" s="6">
        <v>50</v>
      </c>
      <c r="E13" s="3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28575</xdr:colOff>
                    <xdr:row>2</xdr:row>
                    <xdr:rowOff>57150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R26" sqref="R26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5" t="s">
        <v>200</v>
      </c>
      <c r="B1" s="15"/>
      <c r="C1" s="15"/>
      <c r="D1" s="15"/>
      <c r="E1" s="15"/>
    </row>
    <row r="3" spans="1:5" x14ac:dyDescent="0.3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3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세부 정보1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보라돌이머신</cp:lastModifiedBy>
  <dcterms:created xsi:type="dcterms:W3CDTF">2023-04-27T08:01:32Z</dcterms:created>
  <dcterms:modified xsi:type="dcterms:W3CDTF">2025-01-03T08:29:09Z</dcterms:modified>
</cp:coreProperties>
</file>