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54C01F94-2565-4AF8-9472-013540E75CB1}" xr6:coauthVersionLast="47" xr6:coauthVersionMax="47" xr10:uidLastSave="{00000000-0000-0000-0000-000000000000}"/>
  <bookViews>
    <workbookView xWindow="-108" yWindow="-108" windowWidth="23256" windowHeight="12456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4" hidden="1">'분석작업-1'!$A$3:$H$3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30" i="4"/>
  <c r="J16" i="4"/>
  <c r="J17" i="4"/>
  <c r="J18" i="4"/>
  <c r="J19" i="4"/>
  <c r="J20" i="4"/>
  <c r="J21" i="4"/>
  <c r="J22" i="4"/>
  <c r="J23" i="4"/>
  <c r="J24" i="4"/>
  <c r="J25" i="4"/>
  <c r="J26" i="4"/>
  <c r="E26" i="4"/>
  <c r="K4" i="4"/>
  <c r="K5" i="4"/>
  <c r="K6" i="4"/>
  <c r="K7" i="4"/>
  <c r="K8" i="4"/>
  <c r="K9" i="4"/>
  <c r="K10" i="4"/>
  <c r="K11" i="4"/>
  <c r="K12" i="4"/>
  <c r="K3" i="4"/>
  <c r="E3" i="4"/>
  <c r="E4" i="4"/>
  <c r="E5" i="4"/>
  <c r="E6" i="4"/>
  <c r="E7" i="4"/>
  <c r="E8" i="4"/>
  <c r="E9" i="4"/>
  <c r="E10" i="4"/>
  <c r="E11" i="4"/>
  <c r="E12" i="4"/>
  <c r="E5" i="7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23" i="5" s="1"/>
  <c r="H4" i="5"/>
  <c r="H13" i="5" s="1"/>
  <c r="H25" i="5" s="1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<sst xmlns="http://schemas.openxmlformats.org/spreadsheetml/2006/main" count="347" uniqueCount="263">
  <si>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</si>
  <si>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</si>
  <si>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</si>
  <si>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</si>
  <si>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</si>
  <si>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</si>
  <si>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</si>
  <si>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</si>
  <si>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</si>
  <si>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</si>
  <si>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</si>
  <si>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</si>
  <si>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</si>
  <si>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</si>
  <si>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</si>
  <si>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</si>
  <si>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</si>
  <si>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</si>
  <si>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</si>
  <si>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</si>
  <si>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</si>
  <si>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</si>
  <si>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</si>
  <si>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</si>
  <si>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</si>
  <si>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</si>
  <si>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</si>
  <si>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</si>
  <si>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</si>
  <si>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</si>
  <si>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</si>
  <si>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</si>
  <si>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</si>
  <si>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</si>
  <si>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</si>
  <si>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</si>
  <si>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</si>
  <si>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</si>
  <si>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</si>
  <si>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</si>
  <si>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</si>
  <si>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</si>
  <si>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</si>
  <si>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</si>
  <si>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</si>
  <si>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</si>
  <si>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</si>
  <si>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</si>
  <si>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</si>
  <si>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</si>
  <si>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</si>
  <si>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</si>
  <si>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</si>
  <si>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</si>
  <si>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</si>
  <si>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</si>
  <si>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</si>
  <si>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</si>
  <si>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</si>
  <si>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</si>
  <si>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</si>
  <si>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</si>
  <si>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</si>
  <si>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</si>
  <si>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</si>
  <si>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</si>
  <si>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</si>
  <si>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</si>
  <si>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</si>
  <si>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</si>
  <si>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</si>
  <si>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</si>
  <si>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</si>
  <si>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</si>
  <si>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</si>
  <si>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</si>
  <si>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</si>
  <si>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</si>
  <si>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</si>
  <si>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</si>
  <si>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</si>
  <si>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</si>
  <si>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</si>
  <si>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</si>
  <si>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</si>
  <si>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</si>
  <si>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</si>
  <si>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</si>
  <si>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</si>
  <si>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</si>
  <si>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</si>
  <si>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</si>
  <si>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</si>
  <si>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</si>
  <si>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</si>
  <si>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</si>
  <si>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</si>
  <si>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</si>
  <si>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</si>
  <si>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</si>
  <si>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</si>
  <si>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</si>
  <si>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</si>
  <si>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</si>
  <si>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</si>
  <si>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</si>
  <si>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</si>
  <si>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</si>
  <si>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</si>
  <si>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</si>
  <si>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</si>
  <si>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</si>
  <si>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</si>
  <si>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</si>
  <si>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</si>
  <si>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</si>
  <si>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</si>
  <si>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</si>
  <si>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</si>
  <si>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</si>
  <si>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</si>
  <si>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</si>
  <si>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</si>
  <si>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</si>
  <si>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</si>
  <si>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</si>
  <si>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</si>
  <si>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</si>
  <si>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</si>
  <si>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</si>
  <si>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</si>
  <si>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</si>
  <si>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</si>
  <si>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</si>
  <si>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</si>
  <si>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</si>
  <si>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</si>
  <si>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</si>
  <si>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</si>
  <si>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</si>
  <si>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</si>
  <si>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</si>
  <si>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</si>
  <si>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</si>
  <si>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</si>
  <si>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</si>
  <si>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</si>
  <si>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</si>
  <si>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</si>
  <si>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</si>
  <si>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</si>
  <si>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</si>
  <si>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</si>
  <si>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</si>
  <si>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</si>
  <si>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</si>
  <si>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</si>
  <si>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</si>
  <si>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</si>
  <si>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</si>
  <si>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</si>
  <si>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</si>
  <si>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</si>
  <si>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</si>
  <si>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</si>
  <si>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</si>
  <si>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</si>
  <si>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</si>
  <si>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</si>
  <si>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</si>
  <si>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</si>
  <si>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</si>
  <si>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</si>
  <si>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</si>
  <si>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</si>
  <si>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</si>
  <si>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</si>
  <si>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</si>
  <si>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</si>
  <si>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</si>
  <si>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</si>
  <si>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</si>
  <si>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</si>
  <si>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</si>
  <si>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</si>
  <si>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</si>
  <si>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</si>
  <si>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</si>
  <si>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</si>
  <si>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</si>
  <si>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</si>
  <si>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</si>
  <si>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</si>
  <si>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</si>
  <si>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</si>
  <si>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</si>
  <si>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</si>
  <si>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</si>
  <si>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</si>
  <si>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</si>
  <si>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</si>
  <si>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</si>
  <si>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</si>
  <si>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</si>
  <si>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</si>
  <si>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남 평균</t>
  </si>
  <si>
    <t>여 평균</t>
  </si>
  <si>
    <t>전체 평균</t>
  </si>
  <si>
    <t>남 최대</t>
  </si>
  <si>
    <t>여 최대</t>
  </si>
  <si>
    <t>전체 최대값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</si>
  <si>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</si>
  <si>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</si>
  <si>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</si>
  <si>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</si>
  <si>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</si>
  <si>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</si>
  <si>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거래번호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</si>
  <si>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</si>
  <si>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</si>
  <si>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</si>
  <si>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</si>
  <si>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</si>
  <si>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</si>
  <si>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제품코드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</si>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</sst>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5"/>
      <color theme="3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9" fillId="0" borderId="0" xfId="0" applyFont="1">
      <alignment vertical="center"/>
    </xf>
    <xf numFmtId="177" fontId="0" fillId="0" borderId="1" xfId="0" applyNumberFormat="1" applyBorder="1" applyAlignment="1">
      <alignment horizontal="center" vertical="center"/>
    </xf>
    <xf numFmtId="0" fontId="10" fillId="0" borderId="6" xfId="2" applyFont="1" applyAlignment="1">
      <alignment horizontal="centerContinuous" vertical="center"/>
    </xf>
    <xf numFmtId="0" fontId="10" fillId="0" borderId="0" xfId="2" applyFont="1" applyBorder="1">
      <alignment vertical="center"/>
    </xf>
    <xf numFmtId="31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41" fontId="10" fillId="0" borderId="1" xfId="2" applyNumberFormat="1" applyFont="1" applyBorder="1">
      <alignment vertical="center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9" fontId="10" fillId="0" borderId="12" xfId="2" applyNumberFormat="1" applyFont="1" applyBorder="1">
      <alignment vertical="center"/>
    </xf>
    <xf numFmtId="31" fontId="10" fillId="0" borderId="14" xfId="2" applyNumberFormat="1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41" fontId="10" fillId="0" borderId="14" xfId="2" applyNumberFormat="1" applyFont="1" applyBorder="1">
      <alignment vertical="center"/>
    </xf>
    <xf numFmtId="9" fontId="10" fillId="0" borderId="15" xfId="2" applyNumberFormat="1" applyFont="1" applyBorder="1">
      <alignment vertical="center"/>
    </xf>
    <xf numFmtId="9" fontId="0" fillId="0" borderId="0" xfId="0" applyNumberFormat="1">
      <alignment vertical="center"/>
    </xf>
    <xf numFmtId="0" fontId="10" fillId="0" borderId="11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6" xfId="2" applyFont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884480"/>
        <c:axId val="644231088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644231088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6884480"/>
        <c:crosses val="max"/>
        <c:crossBetween val="between"/>
        <c:majorUnit val="2000000"/>
      </c:valAx>
      <c:catAx>
        <c:axId val="566884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4231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</xdr:colOff>
          <xdr:row>2</xdr:row>
          <xdr:rowOff>7620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6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7620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EFC57B32-732F-0CF4-7C5A-C410FB101E34}"/>
            </a:ext>
          </a:extLst>
        </xdr:cNvPr>
        <xdr:cNvSpPr/>
      </xdr:nvSpPr>
      <xdr:spPr>
        <a:xfrm>
          <a:off x="4526280" y="1371600"/>
          <a:ext cx="133350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1100" kern="12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" refreshedDate="45673.692601041665" createdVersion="8" refreshedVersion="8" minRefreshableVersion="3" recordCount="12" xr:uid="{4798E015-B0CF-41F8-9292-5599B8212CD6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83C537-1459-49EE-9D53-29485B24F656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6407D3-E6A4-42F9-AE5B-BB1069ABD442}" name="표1" displayName="표1" ref="A3:H26" totalsRowShown="0" headerRowDxfId="11" dataDxfId="9" headerRowBorderDxfId="10" tableBorderDxfId="8">
  <autoFilter ref="A3:H26" xr:uid="{9A6407D3-E6A4-42F9-AE5B-BB1069ABD442}"/>
  <tableColumns count="8">
    <tableColumn id="1" xr3:uid="{2E17380B-EC0B-4675-9B5C-260E2EEA756D}" name="성명" dataDxfId="7"/>
    <tableColumn id="2" xr3:uid="{8D12C91F-828C-4A3C-8DD5-32223A721940}" name="성별" dataDxfId="6"/>
    <tableColumn id="3" xr3:uid="{02788F76-DC93-4B29-84FD-0D9DA1A2F267}" name="국어" dataDxfId="5"/>
    <tableColumn id="4" xr3:uid="{6C492768-3506-48A0-A9FF-D441F6EC13C7}" name="영어" dataDxfId="4"/>
    <tableColumn id="5" xr3:uid="{3BBEE6AD-4215-43E5-BE6E-D8AC8E189657}" name="수학" dataDxfId="3"/>
    <tableColumn id="6" xr3:uid="{116E29FC-B38C-4096-BF32-FBC238A7512D}" name="과학" dataDxfId="2"/>
    <tableColumn id="7" xr3:uid="{8D006EF7-EF51-4AA5-89B8-546EBC86E131}" name="사회" dataDxfId="1"/>
    <tableColumn id="8" xr3:uid="{ADC5DA9F-A49B-4E47-8A0F-2FC77510D93C}" name="총점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F4" sqref="F4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217</v>
      </c>
      <c r="B3" s="1" t="s">
        <v>224</v>
      </c>
      <c r="C3" s="1" t="s">
        <v>231</v>
      </c>
      <c r="D3" s="1" t="s">
        <v>236</v>
      </c>
      <c r="E3" s="1" t="s">
        <v>243</v>
      </c>
      <c r="F3" s="1" t="s">
        <v>244</v>
      </c>
    </row>
    <row r="4" spans="1:6" x14ac:dyDescent="0.4">
      <c r="A4" s="1" t="s">
        <v>218</v>
      </c>
      <c r="B4" s="1" t="s">
        <v>225</v>
      </c>
      <c r="C4" s="1" t="s">
        <v>232</v>
      </c>
      <c r="D4" s="1" t="s">
        <v>237</v>
      </c>
      <c r="E4" s="2">
        <v>1500</v>
      </c>
      <c r="F4" s="1" t="s">
        <v>245</v>
      </c>
    </row>
    <row r="5" spans="1:6" x14ac:dyDescent="0.4">
      <c r="A5" s="1" t="s">
        <v>219</v>
      </c>
      <c r="B5" s="1" t="s">
        <v>226</v>
      </c>
      <c r="C5" s="1" t="s">
        <v>233</v>
      </c>
      <c r="D5" s="1" t="s">
        <v>238</v>
      </c>
      <c r="E5" s="2">
        <v>2000</v>
      </c>
      <c r="F5" s="1" t="s">
        <v>246</v>
      </c>
    </row>
    <row r="6" spans="1:6" x14ac:dyDescent="0.4">
      <c r="A6" s="1" t="s">
        <v>220</v>
      </c>
      <c r="B6" s="1" t="s">
        <v>227</v>
      </c>
      <c r="C6" s="1" t="s">
        <v>234</v>
      </c>
      <c r="D6" s="1" t="s">
        <v>239</v>
      </c>
      <c r="E6" s="2">
        <v>3520</v>
      </c>
      <c r="F6" s="1" t="s">
        <v>246</v>
      </c>
    </row>
    <row r="7" spans="1:6" x14ac:dyDescent="0.4">
      <c r="A7" s="1" t="s">
        <v>221</v>
      </c>
      <c r="B7" s="1" t="s">
        <v>228</v>
      </c>
      <c r="C7" s="1" t="s">
        <v>235</v>
      </c>
      <c r="D7" s="1" t="s">
        <v>240</v>
      </c>
      <c r="E7" s="2">
        <v>1000</v>
      </c>
      <c r="F7" s="1" t="s">
        <v>247</v>
      </c>
    </row>
    <row r="8" spans="1:6" x14ac:dyDescent="0.4">
      <c r="A8" s="1" t="s">
        <v>222</v>
      </c>
      <c r="B8" s="1" t="s">
        <v>229</v>
      </c>
      <c r="C8" s="1" t="s">
        <v>232</v>
      </c>
      <c r="D8" s="1" t="s">
        <v>241</v>
      </c>
      <c r="E8" s="2">
        <v>800</v>
      </c>
      <c r="F8" s="1" t="s">
        <v>245</v>
      </c>
    </row>
    <row r="9" spans="1:6" x14ac:dyDescent="0.4">
      <c r="A9" s="1" t="s">
        <v>223</v>
      </c>
      <c r="B9" s="1" t="s">
        <v>230</v>
      </c>
      <c r="C9" s="1" t="s">
        <v>234</v>
      </c>
      <c r="D9" s="1" t="s">
        <v>242</v>
      </c>
      <c r="E9" s="2">
        <v>950</v>
      </c>
      <c r="F9" s="1" t="s">
        <v>246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G15"/>
  <sheetViews>
    <sheetView workbookViewId="0">
      <selection sqref="A1:XFD1"/>
    </sheetView>
  </sheetViews>
  <sheetFormatPr defaultRowHeight="17.399999999999999" x14ac:dyDescent="0.4"/>
  <cols>
    <col min="1" max="1" width="14.69921875" customWidth="1"/>
    <col min="2" max="2" width="23.09765625" bestFit="1" customWidth="1"/>
    <col min="4" max="6" width="9.8984375" bestFit="1" customWidth="1"/>
    <col min="7" max="7" width="8.8984375" bestFit="1" customWidth="1"/>
  </cols>
  <sheetData>
    <row r="1" spans="1:7" ht="28.05" customHeight="1" thickBot="1" x14ac:dyDescent="0.45">
      <c r="A1" s="41" t="s">
        <v>89</v>
      </c>
      <c r="B1" s="18"/>
      <c r="C1" s="18"/>
      <c r="D1" s="18"/>
      <c r="E1" s="18"/>
      <c r="F1" s="18"/>
      <c r="G1" s="18"/>
    </row>
    <row r="2" spans="1:7" ht="28.05" customHeight="1" thickTop="1" thickBot="1" x14ac:dyDescent="0.45">
      <c r="A2" s="19"/>
      <c r="B2" s="19"/>
      <c r="C2" s="19"/>
      <c r="D2" s="19"/>
      <c r="E2" s="19"/>
      <c r="F2" s="19"/>
      <c r="G2" s="19"/>
    </row>
    <row r="3" spans="1:7" ht="28.05" customHeight="1" x14ac:dyDescent="0.4">
      <c r="A3" s="23" t="s">
        <v>90</v>
      </c>
      <c r="B3" s="24" t="s">
        <v>91</v>
      </c>
      <c r="C3" s="24" t="s">
        <v>92</v>
      </c>
      <c r="D3" s="24" t="s">
        <v>93</v>
      </c>
      <c r="E3" s="24" t="s">
        <v>94</v>
      </c>
      <c r="F3" s="24" t="s">
        <v>248</v>
      </c>
      <c r="G3" s="25" t="s">
        <v>95</v>
      </c>
    </row>
    <row r="4" spans="1:7" ht="28.05" customHeight="1" x14ac:dyDescent="0.4">
      <c r="A4" s="32" t="s">
        <v>96</v>
      </c>
      <c r="B4" s="20">
        <v>45509</v>
      </c>
      <c r="C4" s="21" t="s">
        <v>97</v>
      </c>
      <c r="D4" s="22">
        <v>1200</v>
      </c>
      <c r="E4" s="22">
        <v>1500</v>
      </c>
      <c r="F4" s="22">
        <v>1435</v>
      </c>
      <c r="G4" s="26">
        <f t="shared" ref="G4:G15" si="0">F4/E4</f>
        <v>0.95666666666666667</v>
      </c>
    </row>
    <row r="5" spans="1:7" ht="28.05" customHeight="1" x14ac:dyDescent="0.4">
      <c r="A5" s="32"/>
      <c r="B5" s="20">
        <v>45509</v>
      </c>
      <c r="C5" s="21" t="s">
        <v>98</v>
      </c>
      <c r="D5" s="22">
        <v>1200</v>
      </c>
      <c r="E5" s="22">
        <v>1500</v>
      </c>
      <c r="F5" s="22">
        <v>1518</v>
      </c>
      <c r="G5" s="26">
        <f t="shared" si="0"/>
        <v>1.012</v>
      </c>
    </row>
    <row r="6" spans="1:7" ht="28.05" customHeight="1" x14ac:dyDescent="0.4">
      <c r="A6" s="32"/>
      <c r="B6" s="20">
        <v>45509</v>
      </c>
      <c r="C6" s="21" t="s">
        <v>99</v>
      </c>
      <c r="D6" s="22">
        <v>2000</v>
      </c>
      <c r="E6" s="22">
        <v>1200</v>
      </c>
      <c r="F6" s="22">
        <v>1352</v>
      </c>
      <c r="G6" s="26">
        <f t="shared" si="0"/>
        <v>1.1266666666666667</v>
      </c>
    </row>
    <row r="7" spans="1:7" ht="28.05" customHeight="1" x14ac:dyDescent="0.4">
      <c r="A7" s="32" t="s">
        <v>100</v>
      </c>
      <c r="B7" s="20">
        <v>45510</v>
      </c>
      <c r="C7" s="21" t="s">
        <v>97</v>
      </c>
      <c r="D7" s="22">
        <v>2500</v>
      </c>
      <c r="E7" s="22">
        <v>1000</v>
      </c>
      <c r="F7" s="22">
        <v>1240</v>
      </c>
      <c r="G7" s="26">
        <f t="shared" si="0"/>
        <v>1.24</v>
      </c>
    </row>
    <row r="8" spans="1:7" ht="28.05" customHeight="1" x14ac:dyDescent="0.4">
      <c r="A8" s="32"/>
      <c r="B8" s="20">
        <v>45510</v>
      </c>
      <c r="C8" s="21" t="s">
        <v>98</v>
      </c>
      <c r="D8" s="22">
        <v>3000</v>
      </c>
      <c r="E8" s="22">
        <v>800</v>
      </c>
      <c r="F8" s="22">
        <v>786</v>
      </c>
      <c r="G8" s="26">
        <f t="shared" si="0"/>
        <v>0.98250000000000004</v>
      </c>
    </row>
    <row r="9" spans="1:7" ht="28.05" customHeight="1" x14ac:dyDescent="0.4">
      <c r="A9" s="32"/>
      <c r="B9" s="20">
        <v>45510</v>
      </c>
      <c r="C9" s="21" t="s">
        <v>99</v>
      </c>
      <c r="D9" s="22">
        <v>1800</v>
      </c>
      <c r="E9" s="22">
        <v>1400</v>
      </c>
      <c r="F9" s="22">
        <v>1385</v>
      </c>
      <c r="G9" s="26">
        <f t="shared" si="0"/>
        <v>0.98928571428571432</v>
      </c>
    </row>
    <row r="10" spans="1:7" ht="28.05" customHeight="1" x14ac:dyDescent="0.4">
      <c r="A10" s="32" t="s">
        <v>101</v>
      </c>
      <c r="B10" s="20">
        <v>45511</v>
      </c>
      <c r="C10" s="21" t="s">
        <v>97</v>
      </c>
      <c r="D10" s="22">
        <v>1500</v>
      </c>
      <c r="E10" s="22">
        <v>1300</v>
      </c>
      <c r="F10" s="22">
        <v>1389</v>
      </c>
      <c r="G10" s="26">
        <f t="shared" si="0"/>
        <v>1.0684615384615384</v>
      </c>
    </row>
    <row r="11" spans="1:7" ht="28.05" customHeight="1" x14ac:dyDescent="0.4">
      <c r="A11" s="32"/>
      <c r="B11" s="20">
        <v>45511</v>
      </c>
      <c r="C11" s="21" t="s">
        <v>98</v>
      </c>
      <c r="D11" s="22">
        <v>1150</v>
      </c>
      <c r="E11" s="22">
        <v>1600</v>
      </c>
      <c r="F11" s="22">
        <v>1579</v>
      </c>
      <c r="G11" s="26">
        <f t="shared" si="0"/>
        <v>0.98687499999999995</v>
      </c>
    </row>
    <row r="12" spans="1:7" ht="28.05" customHeight="1" x14ac:dyDescent="0.4">
      <c r="A12" s="32"/>
      <c r="B12" s="20">
        <v>45511</v>
      </c>
      <c r="C12" s="21" t="s">
        <v>99</v>
      </c>
      <c r="D12" s="22">
        <v>1000</v>
      </c>
      <c r="E12" s="22">
        <v>2000</v>
      </c>
      <c r="F12" s="22">
        <v>2168</v>
      </c>
      <c r="G12" s="26">
        <f t="shared" si="0"/>
        <v>1.0840000000000001</v>
      </c>
    </row>
    <row r="13" spans="1:7" ht="28.05" customHeight="1" x14ac:dyDescent="0.4">
      <c r="A13" s="32" t="s">
        <v>102</v>
      </c>
      <c r="B13" s="20">
        <v>45512</v>
      </c>
      <c r="C13" s="21" t="s">
        <v>97</v>
      </c>
      <c r="D13" s="22">
        <v>950</v>
      </c>
      <c r="E13" s="22">
        <v>2500</v>
      </c>
      <c r="F13" s="22">
        <v>2579</v>
      </c>
      <c r="G13" s="26">
        <f t="shared" si="0"/>
        <v>1.0316000000000001</v>
      </c>
    </row>
    <row r="14" spans="1:7" ht="28.05" customHeight="1" x14ac:dyDescent="0.4">
      <c r="A14" s="32"/>
      <c r="B14" s="20">
        <v>45512</v>
      </c>
      <c r="C14" s="21" t="s">
        <v>98</v>
      </c>
      <c r="D14" s="22">
        <v>1100</v>
      </c>
      <c r="E14" s="22">
        <v>1600</v>
      </c>
      <c r="F14" s="22">
        <v>1589</v>
      </c>
      <c r="G14" s="26">
        <f t="shared" si="0"/>
        <v>0.99312500000000004</v>
      </c>
    </row>
    <row r="15" spans="1:7" ht="28.05" customHeight="1" thickBot="1" x14ac:dyDescent="0.45">
      <c r="A15" s="33"/>
      <c r="B15" s="27">
        <v>45512</v>
      </c>
      <c r="C15" s="28" t="s">
        <v>99</v>
      </c>
      <c r="D15" s="29">
        <v>3200</v>
      </c>
      <c r="E15" s="29">
        <v>800</v>
      </c>
      <c r="F15" s="29">
        <v>872</v>
      </c>
      <c r="G15" s="30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B2:E14"/>
  <sheetViews>
    <sheetView workbookViewId="0">
      <selection activeCell="B4" sqref="B4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249</v>
      </c>
      <c r="C4" t="s">
        <v>250</v>
      </c>
      <c r="D4" t="s">
        <v>251</v>
      </c>
      <c r="E4" t="s">
        <v>252</v>
      </c>
    </row>
    <row r="5" spans="2:5" x14ac:dyDescent="0.4">
      <c r="B5" t="s">
        <v>253</v>
      </c>
      <c r="C5">
        <v>1500</v>
      </c>
      <c r="D5">
        <v>1384</v>
      </c>
      <c r="E5" s="31">
        <v>0.92</v>
      </c>
    </row>
    <row r="6" spans="2:5" x14ac:dyDescent="0.4">
      <c r="B6" t="s">
        <v>254</v>
      </c>
      <c r="C6">
        <v>1600</v>
      </c>
      <c r="D6">
        <v>1544</v>
      </c>
      <c r="E6" s="31">
        <v>0.97</v>
      </c>
    </row>
    <row r="7" spans="2:5" x14ac:dyDescent="0.4">
      <c r="B7" t="s">
        <v>255</v>
      </c>
      <c r="C7">
        <v>2000</v>
      </c>
      <c r="D7">
        <v>1423</v>
      </c>
      <c r="E7" s="31">
        <v>0.71</v>
      </c>
    </row>
    <row r="8" spans="2:5" x14ac:dyDescent="0.4">
      <c r="B8" t="s">
        <v>256</v>
      </c>
      <c r="C8">
        <v>1500</v>
      </c>
      <c r="D8">
        <v>1221</v>
      </c>
      <c r="E8" s="31">
        <v>0.81</v>
      </c>
    </row>
    <row r="9" spans="2:5" x14ac:dyDescent="0.4">
      <c r="B9" t="s">
        <v>257</v>
      </c>
      <c r="C9">
        <v>1200</v>
      </c>
      <c r="D9">
        <v>1095</v>
      </c>
      <c r="E9" s="31">
        <v>0.91</v>
      </c>
    </row>
    <row r="10" spans="2:5" x14ac:dyDescent="0.4">
      <c r="B10" t="s">
        <v>258</v>
      </c>
      <c r="C10">
        <v>1000</v>
      </c>
      <c r="D10">
        <v>912</v>
      </c>
      <c r="E10" s="31">
        <v>0.91</v>
      </c>
    </row>
    <row r="11" spans="2:5" x14ac:dyDescent="0.4">
      <c r="B11" t="s">
        <v>259</v>
      </c>
      <c r="C11">
        <v>1200</v>
      </c>
      <c r="D11">
        <v>965</v>
      </c>
      <c r="E11" s="31">
        <v>0.8</v>
      </c>
    </row>
    <row r="12" spans="2:5" x14ac:dyDescent="0.4">
      <c r="B12" t="s">
        <v>260</v>
      </c>
      <c r="C12">
        <v>1000</v>
      </c>
      <c r="D12">
        <v>769</v>
      </c>
      <c r="E12" s="31">
        <v>0.77</v>
      </c>
    </row>
    <row r="13" spans="2:5" x14ac:dyDescent="0.4">
      <c r="B13" t="s">
        <v>261</v>
      </c>
      <c r="C13">
        <v>1500</v>
      </c>
      <c r="D13">
        <v>1426</v>
      </c>
      <c r="E13" s="31">
        <v>0.95</v>
      </c>
    </row>
    <row r="14" spans="2:5" x14ac:dyDescent="0.4">
      <c r="B14" t="s">
        <v>262</v>
      </c>
      <c r="C14">
        <v>1800</v>
      </c>
      <c r="D14">
        <v>1698</v>
      </c>
      <c r="E14" s="31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O39"/>
  <sheetViews>
    <sheetView topLeftCell="A22" workbookViewId="0">
      <selection activeCell="D30" sqref="D30:E30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IF(D3/(POWER(C3,2))&lt;20,"저체중",IF(20&lt;=D3/(POWER(C3,2))&lt;25,"정상","비만"))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IF(D4/(POWER(C4,2))&lt;20,"저체중",IF(20&lt;=D4/(POWER(C4,2))&lt;25,"정상","비만"))</f>
        <v>비만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비만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비만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비만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비만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비만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 t="e">
        <f>I16*INDEX(LEFT(H16,2),2)</f>
        <v>#REF!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 t="e">
        <f t="shared" ref="J17:J26" si="2">I17*INDEX(LEFT(H17,2),2)</f>
        <v>#REF!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 t="e">
        <f t="shared" si="2"/>
        <v>#REF!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 t="e">
        <f t="shared" si="2"/>
        <v>#REF!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 t="e">
        <f t="shared" si="2"/>
        <v>#REF!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 t="e">
        <f t="shared" si="2"/>
        <v>#REF!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 t="e">
        <f t="shared" si="2"/>
        <v>#REF!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 t="e">
        <f t="shared" si="2"/>
        <v>#REF!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 t="e">
        <f t="shared" si="2"/>
        <v>#REF!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 t="e">
        <f t="shared" si="2"/>
        <v>#REF!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36" t="s">
        <v>71</v>
      </c>
      <c r="B26" s="37"/>
      <c r="C26" s="37"/>
      <c r="D26" s="38"/>
      <c r="E26" s="6">
        <f>ROUNDDOWN(DAVERAGE($A$15:$E$25,5,$B$15:$B$16),1)</f>
        <v>207.6</v>
      </c>
      <c r="G26" s="6" t="s">
        <v>72</v>
      </c>
      <c r="H26" s="6" t="s">
        <v>58</v>
      </c>
      <c r="I26" s="8">
        <v>3170000</v>
      </c>
      <c r="J26" s="8" t="e">
        <f t="shared" si="2"/>
        <v>#REF!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39" t="s">
        <v>188</v>
      </c>
      <c r="E29" s="39"/>
    </row>
    <row r="30" spans="1:15" x14ac:dyDescent="0.4">
      <c r="A30" s="6" t="s">
        <v>189</v>
      </c>
      <c r="B30" s="6" t="s">
        <v>79</v>
      </c>
      <c r="C30" s="6" t="s">
        <v>47</v>
      </c>
      <c r="D30" s="34" t="e">
        <f>LEFT(A30,4)&amp;"년"&amp;"-"&amp;VLOOKUP(MID(A30,6,1),$G$37:$H$39,2)</f>
        <v>#N/A</v>
      </c>
      <c r="E30" s="34"/>
    </row>
    <row r="31" spans="1:15" x14ac:dyDescent="0.4">
      <c r="A31" s="6" t="s">
        <v>190</v>
      </c>
      <c r="B31" s="6" t="s">
        <v>80</v>
      </c>
      <c r="C31" s="6" t="s">
        <v>56</v>
      </c>
      <c r="D31" s="34" t="e">
        <f t="shared" ref="D31:D39" si="3">LEFT(A31,4)&amp;"년"&amp;"-"&amp;VLOOKUP(MID(A31,6,1),$G$37:$H$39,2)</f>
        <v>#N/A</v>
      </c>
      <c r="E31" s="34"/>
    </row>
    <row r="32" spans="1:15" x14ac:dyDescent="0.4">
      <c r="A32" s="6" t="s">
        <v>191</v>
      </c>
      <c r="B32" s="6" t="s">
        <v>81</v>
      </c>
      <c r="C32" s="6" t="s">
        <v>47</v>
      </c>
      <c r="D32" s="34" t="e">
        <f t="shared" si="3"/>
        <v>#N/A</v>
      </c>
      <c r="E32" s="34"/>
    </row>
    <row r="33" spans="1:8" x14ac:dyDescent="0.4">
      <c r="A33" s="6" t="s">
        <v>192</v>
      </c>
      <c r="B33" s="6" t="s">
        <v>82</v>
      </c>
      <c r="C33" s="6" t="s">
        <v>56</v>
      </c>
      <c r="D33" s="34" t="e">
        <f t="shared" si="3"/>
        <v>#N/A</v>
      </c>
      <c r="E33" s="34"/>
    </row>
    <row r="34" spans="1:8" x14ac:dyDescent="0.4">
      <c r="A34" s="6" t="s">
        <v>193</v>
      </c>
      <c r="B34" s="6" t="s">
        <v>83</v>
      </c>
      <c r="C34" s="6" t="s">
        <v>56</v>
      </c>
      <c r="D34" s="34" t="e">
        <f t="shared" si="3"/>
        <v>#N/A</v>
      </c>
      <c r="E34" s="34"/>
    </row>
    <row r="35" spans="1:8" x14ac:dyDescent="0.4">
      <c r="A35" s="6" t="s">
        <v>194</v>
      </c>
      <c r="B35" s="6" t="s">
        <v>84</v>
      </c>
      <c r="C35" s="6" t="s">
        <v>56</v>
      </c>
      <c r="D35" s="34" t="e">
        <f t="shared" si="3"/>
        <v>#N/A</v>
      </c>
      <c r="E35" s="34"/>
      <c r="G35" s="35" t="s">
        <v>195</v>
      </c>
      <c r="H35" s="35"/>
    </row>
    <row r="36" spans="1:8" x14ac:dyDescent="0.4">
      <c r="A36" s="6" t="s">
        <v>196</v>
      </c>
      <c r="B36" s="6" t="s">
        <v>85</v>
      </c>
      <c r="C36" s="6" t="s">
        <v>47</v>
      </c>
      <c r="D36" s="34" t="e">
        <f t="shared" si="3"/>
        <v>#N/A</v>
      </c>
      <c r="E36" s="34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34" t="e">
        <f t="shared" si="3"/>
        <v>#N/A</v>
      </c>
      <c r="E37" s="34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34" t="e">
        <f t="shared" si="3"/>
        <v>#N/A</v>
      </c>
      <c r="E38" s="34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34" t="e">
        <f t="shared" si="3"/>
        <v>#N/A</v>
      </c>
      <c r="E39" s="34"/>
      <c r="G39" s="6">
        <v>3</v>
      </c>
      <c r="H39" s="6" t="s">
        <v>204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H26"/>
  <sheetViews>
    <sheetView workbookViewId="0">
      <selection sqref="A1:H1"/>
    </sheetView>
  </sheetViews>
  <sheetFormatPr defaultRowHeight="17.399999999999999" outlineLevelRow="3" x14ac:dyDescent="0.4"/>
  <sheetData>
    <row r="1" spans="1:8" ht="21" x14ac:dyDescent="0.4">
      <c r="A1" s="40" t="s">
        <v>103</v>
      </c>
      <c r="B1" s="40"/>
      <c r="C1" s="40"/>
      <c r="D1" s="40"/>
      <c r="E1" s="40"/>
      <c r="F1" s="40"/>
      <c r="G1" s="40"/>
      <c r="H1" s="40"/>
    </row>
    <row r="3" spans="1:8" x14ac:dyDescent="0.4">
      <c r="A3" s="13" t="s">
        <v>104</v>
      </c>
      <c r="B3" s="13" t="s">
        <v>38</v>
      </c>
      <c r="C3" s="13" t="s">
        <v>105</v>
      </c>
      <c r="D3" s="13" t="s">
        <v>106</v>
      </c>
      <c r="E3" s="13" t="s">
        <v>107</v>
      </c>
      <c r="F3" s="13" t="s">
        <v>108</v>
      </c>
      <c r="G3" s="13" t="s">
        <v>109</v>
      </c>
      <c r="H3" s="13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4">
      <c r="A13" s="6"/>
      <c r="B13" s="11" t="s">
        <v>205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11" t="s">
        <v>208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4">
      <c r="A23" s="1"/>
      <c r="B23" s="12" t="s">
        <v>206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4">
      <c r="A24" s="1"/>
      <c r="B24" s="12" t="s">
        <v>209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4">
      <c r="A25" s="1"/>
      <c r="B25" s="12" t="s">
        <v>207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4">
      <c r="A26" s="1"/>
      <c r="B26" s="12" t="s">
        <v>210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9">
    <sortCondition ref="B4:B29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F27"/>
  <sheetViews>
    <sheetView tabSelected="1" topLeftCell="A16" workbookViewId="0">
      <selection activeCell="E27" sqref="E27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13" width="12.296875" bestFit="1" customWidth="1"/>
    <col min="14" max="15" width="16.8984375" bestFit="1" customWidth="1"/>
  </cols>
  <sheetData>
    <row r="1" spans="1:6" ht="21" x14ac:dyDescent="0.4">
      <c r="A1" s="40" t="s">
        <v>128</v>
      </c>
      <c r="B1" s="40"/>
      <c r="C1" s="40"/>
      <c r="D1" s="40"/>
      <c r="E1" s="40"/>
      <c r="F1" s="40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14" t="s">
        <v>131</v>
      </c>
      <c r="B19" t="s">
        <v>137</v>
      </c>
    </row>
    <row r="21" spans="1:5" x14ac:dyDescent="0.4">
      <c r="B21" s="14" t="s">
        <v>130</v>
      </c>
      <c r="C21" s="14" t="s">
        <v>216</v>
      </c>
    </row>
    <row r="22" spans="1:5" x14ac:dyDescent="0.4">
      <c r="B22" t="s">
        <v>136</v>
      </c>
      <c r="D22" t="s">
        <v>212</v>
      </c>
      <c r="E22" t="s">
        <v>214</v>
      </c>
    </row>
    <row r="23" spans="1:5" x14ac:dyDescent="0.4">
      <c r="A23" s="14" t="s">
        <v>129</v>
      </c>
      <c r="B23" t="s">
        <v>213</v>
      </c>
      <c r="C23" t="s">
        <v>215</v>
      </c>
    </row>
    <row r="24" spans="1:5" x14ac:dyDescent="0.4">
      <c r="A24" t="s">
        <v>135</v>
      </c>
      <c r="B24" s="15">
        <v>3200000</v>
      </c>
      <c r="C24" s="15">
        <v>1400000</v>
      </c>
      <c r="D24" s="15">
        <v>3200000</v>
      </c>
      <c r="E24" s="15">
        <v>1400000</v>
      </c>
    </row>
    <row r="25" spans="1:5" x14ac:dyDescent="0.4">
      <c r="A25" t="s">
        <v>138</v>
      </c>
      <c r="B25" s="15">
        <v>3800000</v>
      </c>
      <c r="C25" s="15">
        <v>1600000</v>
      </c>
      <c r="D25" s="15">
        <v>3800000</v>
      </c>
      <c r="E25" s="15">
        <v>1600000</v>
      </c>
    </row>
    <row r="26" spans="1:5" x14ac:dyDescent="0.4">
      <c r="A26" t="s">
        <v>139</v>
      </c>
      <c r="B26" s="15">
        <v>3400000</v>
      </c>
      <c r="C26" s="15">
        <v>1400000</v>
      </c>
      <c r="D26" s="15">
        <v>3400000</v>
      </c>
      <c r="E26" s="15">
        <v>1400000</v>
      </c>
    </row>
    <row r="27" spans="1:5" x14ac:dyDescent="0.4">
      <c r="A27" t="s">
        <v>211</v>
      </c>
      <c r="B27" s="15">
        <v>3466666.6666666665</v>
      </c>
      <c r="C27" s="15">
        <v>1466666.6666666667</v>
      </c>
      <c r="D27" s="15">
        <v>3466666.6666666665</v>
      </c>
      <c r="E27" s="15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workbookViewId="0">
      <selection activeCell="G14" sqref="G14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7" ht="21" x14ac:dyDescent="0.4">
      <c r="A1" s="40" t="s">
        <v>157</v>
      </c>
      <c r="B1" s="40"/>
      <c r="C1" s="40"/>
      <c r="D1" s="40"/>
      <c r="E1" s="40"/>
    </row>
    <row r="3" spans="1:7" x14ac:dyDescent="0.4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7" x14ac:dyDescent="0.4">
      <c r="A4" s="6" t="s">
        <v>163</v>
      </c>
      <c r="B4" s="6">
        <v>65</v>
      </c>
      <c r="C4" s="6">
        <v>55</v>
      </c>
      <c r="D4" s="6">
        <v>80</v>
      </c>
      <c r="E4" s="17">
        <f>AVERAGE(B4:D4)</f>
        <v>66.666666666666671</v>
      </c>
    </row>
    <row r="5" spans="1:7" x14ac:dyDescent="0.4">
      <c r="A5" s="6" t="s">
        <v>164</v>
      </c>
      <c r="B5" s="6">
        <v>75</v>
      </c>
      <c r="C5" s="6">
        <v>70</v>
      </c>
      <c r="D5" s="6">
        <v>60</v>
      </c>
      <c r="E5" s="17">
        <f t="shared" ref="E5:E13" si="0">AVERAGE(B5:D5)</f>
        <v>68.333333333333329</v>
      </c>
      <c r="G5" s="16"/>
    </row>
    <row r="6" spans="1:7" x14ac:dyDescent="0.4">
      <c r="A6" s="6" t="s">
        <v>165</v>
      </c>
      <c r="B6" s="6">
        <v>90</v>
      </c>
      <c r="C6" s="6">
        <v>95</v>
      </c>
      <c r="D6" s="6">
        <v>85</v>
      </c>
      <c r="E6" s="17">
        <f t="shared" si="0"/>
        <v>90</v>
      </c>
    </row>
    <row r="7" spans="1:7" x14ac:dyDescent="0.4">
      <c r="A7" s="6" t="s">
        <v>166</v>
      </c>
      <c r="B7" s="6">
        <v>80</v>
      </c>
      <c r="C7" s="6">
        <v>80</v>
      </c>
      <c r="D7" s="6">
        <v>85</v>
      </c>
      <c r="E7" s="17">
        <f t="shared" si="0"/>
        <v>81.666666666666671</v>
      </c>
    </row>
    <row r="8" spans="1:7" x14ac:dyDescent="0.4">
      <c r="A8" s="6" t="s">
        <v>167</v>
      </c>
      <c r="B8" s="6">
        <v>60</v>
      </c>
      <c r="C8" s="6">
        <v>45</v>
      </c>
      <c r="D8" s="6">
        <v>50</v>
      </c>
      <c r="E8" s="17">
        <f t="shared" si="0"/>
        <v>51.666666666666664</v>
      </c>
    </row>
    <row r="9" spans="1:7" x14ac:dyDescent="0.4">
      <c r="A9" s="6" t="s">
        <v>168</v>
      </c>
      <c r="B9" s="6">
        <v>40</v>
      </c>
      <c r="C9" s="6">
        <v>35</v>
      </c>
      <c r="D9" s="6">
        <v>50</v>
      </c>
      <c r="E9" s="17">
        <f t="shared" si="0"/>
        <v>41.666666666666664</v>
      </c>
    </row>
    <row r="10" spans="1:7" x14ac:dyDescent="0.4">
      <c r="A10" s="6" t="s">
        <v>169</v>
      </c>
      <c r="B10" s="6">
        <v>35</v>
      </c>
      <c r="C10" s="6">
        <v>40</v>
      </c>
      <c r="D10" s="6">
        <v>50</v>
      </c>
      <c r="E10" s="17">
        <f t="shared" si="0"/>
        <v>41.666666666666664</v>
      </c>
    </row>
    <row r="11" spans="1:7" x14ac:dyDescent="0.4">
      <c r="A11" s="6" t="s">
        <v>170</v>
      </c>
      <c r="B11" s="6">
        <v>85</v>
      </c>
      <c r="C11" s="6">
        <v>80</v>
      </c>
      <c r="D11" s="6">
        <v>70</v>
      </c>
      <c r="E11" s="17">
        <f t="shared" si="0"/>
        <v>78.333333333333329</v>
      </c>
    </row>
    <row r="12" spans="1:7" x14ac:dyDescent="0.4">
      <c r="A12" s="6" t="s">
        <v>171</v>
      </c>
      <c r="B12" s="6">
        <v>75</v>
      </c>
      <c r="C12" s="6">
        <v>90</v>
      </c>
      <c r="D12" s="6">
        <v>80</v>
      </c>
      <c r="E12" s="17">
        <f t="shared" si="0"/>
        <v>81.666666666666671</v>
      </c>
    </row>
    <row r="13" spans="1:7" x14ac:dyDescent="0.4">
      <c r="A13" s="6" t="s">
        <v>172</v>
      </c>
      <c r="B13" s="6">
        <v>65</v>
      </c>
      <c r="C13" s="6">
        <v>60</v>
      </c>
      <c r="D13" s="6">
        <v>50</v>
      </c>
      <c r="E13" s="17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7" r:id="rId3" name="Button 5">
              <controlPr defaultSize="0" print="0" autoFill="0" autoPict="0" macro="[0]!평균">
                <anchor moveWithCells="1" sizeWithCells="1">
                  <from>
                    <xdr:col>6</xdr:col>
                    <xdr:colOff>7620</xdr:colOff>
                    <xdr:row>2</xdr:row>
                    <xdr:rowOff>7620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E8"/>
  <sheetViews>
    <sheetView topLeftCell="A7" workbookViewId="0">
      <selection activeCell="K22" sqref="K22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40" t="s">
        <v>173</v>
      </c>
      <c r="B1" s="40"/>
      <c r="C1" s="40"/>
      <c r="D1" s="40"/>
      <c r="E1" s="40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재원 허</cp:lastModifiedBy>
  <dcterms:created xsi:type="dcterms:W3CDTF">2023-04-27T08:01:32Z</dcterms:created>
  <dcterms:modified xsi:type="dcterms:W3CDTF">2025-01-16T12:14:25Z</dcterms:modified>
</cp:coreProperties>
</file>