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-31065" yWindow="3495" windowWidth="18765" windowHeight="14325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E31" i="4" l="1"/>
  <c r="E32" i="4"/>
  <c r="E33" i="4"/>
  <c r="E34" i="4"/>
  <c r="E35" i="4"/>
  <c r="E36" i="4"/>
  <c r="E37" i="4"/>
  <c r="E38" i="4"/>
  <c r="E39" i="4"/>
  <c r="E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<sst xmlns="http://schemas.openxmlformats.org/spreadsheetml/2006/main" count="363" uniqueCount="270">
  <si>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</si>
  <si>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</si>
  <si>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</si>
  <si>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</si>
  <si>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</si>
  <si>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</si>
  <si>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</si>
  <si>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</si>
  <si>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</si>
  <si>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</si>
  <si>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</si>
  <si>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</si>
  <si>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</si>
  <si>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</si>
  <si>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</si>
  <si>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</si>
  <si>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</si>
  <si>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</si>
  <si>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</si>
  <si>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</si>
  <si>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</si>
  <si>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</si>
  <si>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</si>
  <si>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</si>
  <si>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</si>
  <si>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</si>
  <si>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</si>
  <si>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</si>
  <si>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</si>
  <si>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</si>
  <si>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</si>
  <si>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</si>
  <si>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</si>
  <si>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</si>
  <si>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</si>
  <si>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</si>
  <si>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</si>
  <si>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</si>
  <si>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</si>
  <si>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</si>
  <si>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</si>
  <si>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</si>
  <si>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</si>
  <si>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</si>
  <si>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</si>
  <si>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</si>
  <si>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</si>
  <si>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</si>
  <si>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</si>
  <si>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</si>
  <si>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</si>
  <si>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</si>
  <si>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</si>
  <si>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</si>
  <si>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</si>
  <si>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</si>
  <si>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</si>
  <si>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</si>
  <si>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</si>
  <si>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</si>
  <si>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</si>
  <si>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</si>
  <si>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</si>
  <si>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</si>
  <si>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</si>
  <si>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</si>
  <si>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</si>
  <si>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</si>
  <si>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</si>
  <si>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</si>
  <si>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</si>
  <si>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</si>
  <si>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</si>
  <si>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</si>
  <si>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</si>
  <si>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</si>
  <si>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</si>
  <si>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</si>
  <si>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</si>
  <si>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</si>
  <si>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</si>
  <si>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</si>
  <si>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</si>
  <si>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</si>
  <si>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</si>
  <si>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</si>
  <si>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</si>
  <si>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</si>
  <si>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</si>
  <si>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</si>
  <si>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</si>
  <si>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</si>
  <si>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</si>
  <si>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</si>
  <si>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</si>
  <si>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</si>
  <si>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</si>
  <si>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</si>
  <si>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</si>
  <si>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</si>
  <si>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</si>
  <si>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</si>
  <si>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</si>
  <si>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</si>
  <si>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</si>
  <si>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</si>
  <si>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</si>
  <si>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</si>
  <si>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</si>
  <si>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</si>
  <si>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</si>
  <si>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</si>
  <si>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</si>
  <si>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</si>
  <si>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</si>
  <si>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</si>
  <si>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</si>
  <si>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</si>
  <si>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</si>
  <si>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</si>
  <si>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</si>
  <si>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</si>
  <si>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</si>
  <si>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</si>
  <si>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</si>
  <si>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</si>
  <si>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</si>
  <si>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</si>
  <si>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</si>
  <si>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</si>
  <si>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</si>
  <si>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</si>
  <si>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</si>
  <si>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</si>
  <si>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</si>
  <si>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</si>
  <si>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</si>
  <si>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</si>
  <si>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</si>
  <si>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</si>
  <si>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</si>
  <si>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</si>
  <si>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</si>
  <si>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</si>
  <si>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</si>
  <si>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</si>
  <si>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</si>
  <si>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</si>
  <si>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</si>
  <si>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</si>
  <si>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</si>
  <si>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</si>
  <si>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</si>
  <si>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</si>
  <si>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</si>
  <si>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</si>
  <si>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</si>
  <si>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</si>
  <si>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</si>
  <si>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</si>
  <si>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</si>
  <si>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</si>
  <si>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</si>
  <si>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</si>
  <si>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</si>
  <si>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</si>
  <si>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</si>
  <si>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</si>
  <si>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</si>
  <si>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</si>
  <si>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</si>
  <si>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</si>
  <si>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</si>
  <si>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</si>
  <si>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</si>
  <si>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</si>
  <si>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</si>
  <si>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</si>
  <si>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</si>
  <si>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</si>
  <si>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</si>
  <si>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</si>
  <si>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</si>
  <si>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</si>
  <si>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</si>
  <si>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</si>
  <si>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</si>
  <si>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</si>
  <si>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</si>
  <si>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</si>
  <si>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</si>
  <si>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</si>
  <si>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</si>
  <si>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</si>
  <si>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</si>
  <si>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</si>
  <si>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</si>
  <si>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</si>
  <si>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</si>
  <si>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</si>
  <si>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</si>
  <si>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</si>
  <si>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</si>
  <si>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</si>
  <si>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</si>
  <si>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</si>
  <si>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</si>
  <si>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</si>
  <si>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</si>
  <si>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</si>
  <si>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</si>
  <si>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</si>
  <si>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</si>
  <si>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</si>
  <si>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</si>
  <si>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</si>
  <si>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</si>
  <si>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</si>
  <si>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</si>
  <si>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</si>
  <si>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</si>
  <si>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</si>
  <si>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</si>
  <si>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</si>
  <si>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</si>
  <si>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</si>
  <si>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</si>
  <si>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</si>
  <si>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</si>
  <si>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</si>
  <si>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</si>
  <si>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</si>
  <si>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</si>
  <si>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</si>
  <si>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</si>
  <si>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</si>
  <si>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</si>
  <si>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</si>
  <si>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</si>
  <si>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</si>
  <si>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</si>
  <si>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</si>
  <si>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</si>
  <si>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</si>
  <si>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</si>
  <si>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</si>
  <si>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</si>
  <si>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</si>
  <si>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</si>
  <si>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</si>
  <si>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</si>
  <si>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</si>
  <si>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</si>
  <si>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</si>
  <si>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</si>
  <si>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</si>
  <si>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</si>
  <si>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</si>
  <si>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최대값</t>
  </si>
  <si>
    <t>여 최대값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</si>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</sst>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43640"/>
        <c:axId val="45874101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5874101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8743640"/>
        <c:crosses val="max"/>
        <c:crossBetween val="between"/>
        <c:majorUnit val="2000000"/>
      </c:valAx>
      <c:catAx>
        <c:axId val="458743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8741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모서리가 둥근 직사각형 1"/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ter" refreshedDate="45635.401408796293" createdVersion="6" refreshedVersion="6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10" sqref="H1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212</v>
      </c>
      <c r="B3" s="1" t="s">
        <v>219</v>
      </c>
      <c r="C3" s="1" t="s">
        <v>220</v>
      </c>
      <c r="D3" s="1" t="s">
        <v>225</v>
      </c>
      <c r="E3" s="1" t="s">
        <v>232</v>
      </c>
      <c r="F3" s="1" t="s">
        <v>233</v>
      </c>
    </row>
    <row r="4" spans="1:6" x14ac:dyDescent="0.3">
      <c r="A4" s="1" t="s">
        <v>213</v>
      </c>
      <c r="B4" s="1" t="s">
        <v>237</v>
      </c>
      <c r="C4" s="1" t="s">
        <v>221</v>
      </c>
      <c r="D4" s="1" t="s">
        <v>226</v>
      </c>
      <c r="E4" s="2">
        <v>1500</v>
      </c>
      <c r="F4" s="1" t="s">
        <v>234</v>
      </c>
    </row>
    <row r="5" spans="1:6" x14ac:dyDescent="0.3">
      <c r="A5" s="1" t="s">
        <v>214</v>
      </c>
      <c r="B5" s="1" t="s">
        <v>238</v>
      </c>
      <c r="C5" s="1" t="s">
        <v>222</v>
      </c>
      <c r="D5" s="1" t="s">
        <v>227</v>
      </c>
      <c r="E5" s="2">
        <v>2000</v>
      </c>
      <c r="F5" s="1" t="s">
        <v>235</v>
      </c>
    </row>
    <row r="6" spans="1:6" x14ac:dyDescent="0.3">
      <c r="A6" s="1" t="s">
        <v>215</v>
      </c>
      <c r="B6" s="1" t="s">
        <v>239</v>
      </c>
      <c r="C6" s="1" t="s">
        <v>223</v>
      </c>
      <c r="D6" s="1" t="s">
        <v>228</v>
      </c>
      <c r="E6" s="2">
        <v>3520</v>
      </c>
      <c r="F6" s="1" t="s">
        <v>235</v>
      </c>
    </row>
    <row r="7" spans="1:6" x14ac:dyDescent="0.3">
      <c r="A7" s="1" t="s">
        <v>216</v>
      </c>
      <c r="B7" s="1" t="s">
        <v>240</v>
      </c>
      <c r="C7" s="1" t="s">
        <v>224</v>
      </c>
      <c r="D7" s="1" t="s">
        <v>229</v>
      </c>
      <c r="E7" s="2">
        <v>1000</v>
      </c>
      <c r="F7" s="1" t="s">
        <v>236</v>
      </c>
    </row>
    <row r="8" spans="1:6" x14ac:dyDescent="0.3">
      <c r="A8" s="1" t="s">
        <v>217</v>
      </c>
      <c r="B8" s="1" t="s">
        <v>241</v>
      </c>
      <c r="C8" s="1" t="s">
        <v>221</v>
      </c>
      <c r="D8" s="1" t="s">
        <v>230</v>
      </c>
      <c r="E8" s="2">
        <v>800</v>
      </c>
      <c r="F8" s="1" t="s">
        <v>234</v>
      </c>
    </row>
    <row r="9" spans="1:6" x14ac:dyDescent="0.3">
      <c r="A9" s="1" t="s">
        <v>218</v>
      </c>
      <c r="B9" s="1" t="s">
        <v>242</v>
      </c>
      <c r="C9" s="1" t="s">
        <v>223</v>
      </c>
      <c r="D9" s="1" t="s">
        <v>231</v>
      </c>
      <c r="E9" s="2">
        <v>950</v>
      </c>
      <c r="F9" s="1" t="s">
        <v>235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2" sqref="H2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1" t="s">
        <v>116</v>
      </c>
      <c r="B1" s="11"/>
      <c r="C1" s="11"/>
      <c r="D1" s="11"/>
      <c r="E1" s="11"/>
      <c r="F1" s="11"/>
      <c r="G1" s="11"/>
    </row>
    <row r="2" spans="1:7" ht="18" thickTop="1" thickBot="1" x14ac:dyDescent="0.35"/>
    <row r="3" spans="1:7" x14ac:dyDescent="0.3">
      <c r="A3" s="14" t="s">
        <v>117</v>
      </c>
      <c r="B3" s="15" t="s">
        <v>118</v>
      </c>
      <c r="C3" s="15" t="s">
        <v>119</v>
      </c>
      <c r="D3" s="15" t="s">
        <v>120</v>
      </c>
      <c r="E3" s="15" t="s">
        <v>121</v>
      </c>
      <c r="F3" s="15" t="s">
        <v>243</v>
      </c>
      <c r="G3" s="16" t="s">
        <v>122</v>
      </c>
    </row>
    <row r="4" spans="1:7" x14ac:dyDescent="0.3">
      <c r="A4" s="29" t="s">
        <v>123</v>
      </c>
      <c r="B4" s="12">
        <v>45143</v>
      </c>
      <c r="C4" s="6" t="s">
        <v>124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3">
      <c r="A5" s="29"/>
      <c r="B5" s="12">
        <v>45143</v>
      </c>
      <c r="C5" s="6" t="s">
        <v>125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3">
      <c r="A6" s="29"/>
      <c r="B6" s="12">
        <v>45143</v>
      </c>
      <c r="C6" s="6" t="s">
        <v>126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3">
      <c r="A7" s="29" t="s">
        <v>127</v>
      </c>
      <c r="B7" s="12">
        <v>45144</v>
      </c>
      <c r="C7" s="6" t="s">
        <v>124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3">
      <c r="A8" s="29"/>
      <c r="B8" s="12">
        <v>45144</v>
      </c>
      <c r="C8" s="6" t="s">
        <v>125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3">
      <c r="A9" s="29"/>
      <c r="B9" s="12">
        <v>45144</v>
      </c>
      <c r="C9" s="6" t="s">
        <v>126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3">
      <c r="A10" s="29" t="s">
        <v>128</v>
      </c>
      <c r="B10" s="12">
        <v>45145</v>
      </c>
      <c r="C10" s="6" t="s">
        <v>124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3">
      <c r="A11" s="29"/>
      <c r="B11" s="12">
        <v>45145</v>
      </c>
      <c r="C11" s="6" t="s">
        <v>125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3">
      <c r="A12" s="29"/>
      <c r="B12" s="12">
        <v>45145</v>
      </c>
      <c r="C12" s="6" t="s">
        <v>126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3">
      <c r="A13" s="29" t="s">
        <v>129</v>
      </c>
      <c r="B13" s="12">
        <v>45146</v>
      </c>
      <c r="C13" s="6" t="s">
        <v>124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3">
      <c r="A14" s="29"/>
      <c r="B14" s="12">
        <v>45146</v>
      </c>
      <c r="C14" s="6" t="s">
        <v>125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7.25" thickBot="1" x14ac:dyDescent="0.35">
      <c r="A15" s="30"/>
      <c r="B15" s="18">
        <v>45146</v>
      </c>
      <c r="C15" s="19" t="s">
        <v>126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O15" sqref="O15"/>
    </sheetView>
  </sheetViews>
  <sheetFormatPr defaultRowHeight="16.5" x14ac:dyDescent="0.3"/>
  <cols>
    <col min="1" max="1" width="3.625" customWidth="1"/>
  </cols>
  <sheetData>
    <row r="2" spans="2:5" x14ac:dyDescent="0.3">
      <c r="B2" t="s">
        <v>211</v>
      </c>
    </row>
    <row r="4" spans="2:5" x14ac:dyDescent="0.3">
      <c r="B4" t="s">
        <v>244</v>
      </c>
      <c r="C4" t="s">
        <v>245</v>
      </c>
      <c r="D4" t="s">
        <v>246</v>
      </c>
      <c r="E4" t="s">
        <v>247</v>
      </c>
    </row>
    <row r="5" spans="2:5" x14ac:dyDescent="0.3">
      <c r="B5" t="s">
        <v>248</v>
      </c>
      <c r="C5">
        <v>1500</v>
      </c>
      <c r="D5">
        <v>1384</v>
      </c>
      <c r="E5" s="22">
        <v>0.92</v>
      </c>
    </row>
    <row r="6" spans="2:5" x14ac:dyDescent="0.3">
      <c r="B6" t="s">
        <v>249</v>
      </c>
      <c r="C6">
        <v>1600</v>
      </c>
      <c r="D6">
        <v>1544</v>
      </c>
      <c r="E6" s="22">
        <v>0.97</v>
      </c>
    </row>
    <row r="7" spans="2:5" x14ac:dyDescent="0.3">
      <c r="B7" t="s">
        <v>250</v>
      </c>
      <c r="C7">
        <v>2000</v>
      </c>
      <c r="D7">
        <v>1423</v>
      </c>
      <c r="E7" s="22">
        <v>0.71</v>
      </c>
    </row>
    <row r="8" spans="2:5" x14ac:dyDescent="0.3">
      <c r="B8" t="s">
        <v>251</v>
      </c>
      <c r="C8">
        <v>1500</v>
      </c>
      <c r="D8">
        <v>1221</v>
      </c>
      <c r="E8" s="22">
        <v>0.81</v>
      </c>
    </row>
    <row r="9" spans="2:5" x14ac:dyDescent="0.3">
      <c r="B9" t="s">
        <v>252</v>
      </c>
      <c r="C9">
        <v>1200</v>
      </c>
      <c r="D9">
        <v>1095</v>
      </c>
      <c r="E9" s="22">
        <v>0.91</v>
      </c>
    </row>
    <row r="10" spans="2:5" x14ac:dyDescent="0.3">
      <c r="B10" t="s">
        <v>253</v>
      </c>
      <c r="C10">
        <v>1000</v>
      </c>
      <c r="D10">
        <v>912</v>
      </c>
      <c r="E10" s="22">
        <v>0.91</v>
      </c>
    </row>
    <row r="11" spans="2:5" x14ac:dyDescent="0.3">
      <c r="B11" t="s">
        <v>254</v>
      </c>
      <c r="C11">
        <v>1200</v>
      </c>
      <c r="D11">
        <v>965</v>
      </c>
      <c r="E11" s="22">
        <v>0.8</v>
      </c>
    </row>
    <row r="12" spans="2:5" x14ac:dyDescent="0.3">
      <c r="B12" t="s">
        <v>255</v>
      </c>
      <c r="C12">
        <v>1000</v>
      </c>
      <c r="D12">
        <v>769</v>
      </c>
      <c r="E12" s="22">
        <v>0.77</v>
      </c>
    </row>
    <row r="13" spans="2:5" x14ac:dyDescent="0.3">
      <c r="B13" t="s">
        <v>256</v>
      </c>
      <c r="C13">
        <v>1500</v>
      </c>
      <c r="D13">
        <v>1426</v>
      </c>
      <c r="E13" s="22">
        <v>0.95</v>
      </c>
    </row>
    <row r="14" spans="2:5" x14ac:dyDescent="0.3">
      <c r="B14" t="s">
        <v>257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5" workbookViewId="0">
      <selection activeCell="L15" sqref="L15"/>
    </sheetView>
  </sheetViews>
  <sheetFormatPr defaultRowHeight="16.5" x14ac:dyDescent="0.3"/>
  <cols>
    <col min="1" max="1" width="9.5" bestFit="1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b">
        <f>AND(AVERAGE(H3:I3)&gt;=80,J3&gt;=70,)</f>
        <v>0</v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b">
        <f t="shared" ref="K4:K12" si="1">AND(AVERAGE(H4:I4)&gt;=80,J4&gt;=70,)</f>
        <v>0</v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b">
        <f t="shared" si="1"/>
        <v>0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b">
        <f t="shared" si="1"/>
        <v>0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b">
        <f t="shared" si="1"/>
        <v>0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b">
        <f t="shared" si="1"/>
        <v>0</v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b">
        <f t="shared" si="1"/>
        <v>0</v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b">
        <f t="shared" si="1"/>
        <v>0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b">
        <f t="shared" si="1"/>
        <v>0</v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b">
        <f t="shared" si="1"/>
        <v>0</v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36">
        <f>I16*INDEX($M$26:$O$26,1,MATCH(LEFT(H16,2),$M$25:$O$25,0))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36">
        <f t="shared" ref="J17:J26" si="2">I17*INDEX($M$26:$O$26,1,MATCH(LEFT(H17,2),$M$25:$O$25,0))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36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36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36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36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36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36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36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36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31" t="s">
        <v>71</v>
      </c>
      <c r="B26" s="32"/>
      <c r="C26" s="32"/>
      <c r="D26" s="33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36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79</v>
      </c>
    </row>
    <row r="29" spans="1:15" x14ac:dyDescent="0.3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3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3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VLOOKUP(MID(A31,3,1),$G$36:$H$39,2,0)</f>
        <v>대리</v>
      </c>
    </row>
    <row r="32" spans="1:15" x14ac:dyDescent="0.3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3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3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34" t="s">
        <v>99</v>
      </c>
      <c r="H34" s="34"/>
    </row>
    <row r="35" spans="1:8" x14ac:dyDescent="0.3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3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3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3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3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N12" sqref="N12"/>
    </sheetView>
  </sheetViews>
  <sheetFormatPr defaultRowHeight="16.5" outlineLevelRow="3" x14ac:dyDescent="0.3"/>
  <sheetData>
    <row r="1" spans="1:8" ht="20.25" x14ac:dyDescent="0.3">
      <c r="A1" s="35" t="s">
        <v>130</v>
      </c>
      <c r="B1" s="35"/>
      <c r="C1" s="35"/>
      <c r="D1" s="35"/>
      <c r="E1" s="35"/>
      <c r="F1" s="35"/>
      <c r="G1" s="35"/>
      <c r="H1" s="35"/>
    </row>
    <row r="3" spans="1:8" x14ac:dyDescent="0.3">
      <c r="A3" s="6" t="s">
        <v>131</v>
      </c>
      <c r="B3" s="6" t="s">
        <v>38</v>
      </c>
      <c r="C3" s="6" t="s">
        <v>132</v>
      </c>
      <c r="D3" s="6" t="s">
        <v>133</v>
      </c>
      <c r="E3" s="6" t="s">
        <v>134</v>
      </c>
      <c r="F3" s="6" t="s">
        <v>135</v>
      </c>
      <c r="G3" s="6" t="s">
        <v>136</v>
      </c>
      <c r="H3" s="6" t="s">
        <v>137</v>
      </c>
    </row>
    <row r="4" spans="1:8" outlineLevel="3" x14ac:dyDescent="0.3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3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3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3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3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3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3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3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3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3">
      <c r="A13" s="6"/>
      <c r="B13" s="23" t="s">
        <v>261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23" t="s">
        <v>258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3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3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3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3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3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3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3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3">
      <c r="A23" s="24"/>
      <c r="B23" s="25" t="s">
        <v>262</v>
      </c>
      <c r="C23" s="24"/>
      <c r="D23" s="24"/>
      <c r="E23" s="24"/>
      <c r="F23" s="24"/>
      <c r="G23" s="24"/>
      <c r="H23" s="24">
        <f>SUBTOTAL(1,H15:H22)</f>
        <v>400.75</v>
      </c>
    </row>
    <row r="24" spans="1:8" outlineLevel="1" x14ac:dyDescent="0.3">
      <c r="A24" s="24"/>
      <c r="B24" s="25" t="s">
        <v>259</v>
      </c>
      <c r="C24" s="24">
        <f>SUBTOTAL(4,C15:C22)</f>
        <v>94</v>
      </c>
      <c r="D24" s="24">
        <f>SUBTOTAL(4,D15:D22)</f>
        <v>97</v>
      </c>
      <c r="E24" s="24">
        <f>SUBTOTAL(4,E15:E22)</f>
        <v>94</v>
      </c>
      <c r="F24" s="24">
        <f>SUBTOTAL(4,F15:F22)</f>
        <v>96</v>
      </c>
      <c r="G24" s="24">
        <f>SUBTOTAL(4,G15:G22)</f>
        <v>95</v>
      </c>
      <c r="H24" s="24"/>
    </row>
    <row r="25" spans="1:8" x14ac:dyDescent="0.3">
      <c r="A25" s="24"/>
      <c r="B25" s="25" t="s">
        <v>263</v>
      </c>
      <c r="C25" s="24"/>
      <c r="D25" s="24"/>
      <c r="E25" s="24"/>
      <c r="F25" s="24"/>
      <c r="G25" s="24"/>
      <c r="H25" s="24">
        <f>SUBTOTAL(1,H4:H22)</f>
        <v>398.41176470588238</v>
      </c>
    </row>
    <row r="26" spans="1:8" x14ac:dyDescent="0.3">
      <c r="A26" s="24"/>
      <c r="B26" s="25" t="s">
        <v>260</v>
      </c>
      <c r="C26" s="24">
        <f>SUBTOTAL(4,C4:C22)</f>
        <v>94</v>
      </c>
      <c r="D26" s="24">
        <f>SUBTOTAL(4,D4:D22)</f>
        <v>97</v>
      </c>
      <c r="E26" s="24">
        <f>SUBTOTAL(4,E4:E22)</f>
        <v>94</v>
      </c>
      <c r="F26" s="24">
        <f>SUBTOTAL(4,F4:F22)</f>
        <v>96</v>
      </c>
      <c r="G26" s="24">
        <f>SUBTOTAL(4,G4:G22)</f>
        <v>95</v>
      </c>
      <c r="H26" s="24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3" workbookViewId="0">
      <selection activeCell="A19" sqref="A19"/>
    </sheetView>
  </sheetViews>
  <sheetFormatPr defaultRowHeight="16.5" x14ac:dyDescent="0.3"/>
  <cols>
    <col min="1" max="1" width="9.375" customWidth="1"/>
    <col min="2" max="3" width="14.5" customWidth="1"/>
    <col min="4" max="5" width="18" customWidth="1"/>
    <col min="6" max="8" width="14.5" customWidth="1"/>
    <col min="9" max="13" width="14.5" bestFit="1" customWidth="1"/>
    <col min="14" max="15" width="18" bestFit="1" customWidth="1"/>
  </cols>
  <sheetData>
    <row r="1" spans="1:6" ht="20.25" x14ac:dyDescent="0.3">
      <c r="A1" s="35" t="s">
        <v>155</v>
      </c>
      <c r="B1" s="35"/>
      <c r="C1" s="35"/>
      <c r="D1" s="35"/>
      <c r="E1" s="35"/>
      <c r="F1" s="35"/>
    </row>
    <row r="3" spans="1:6" x14ac:dyDescent="0.3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3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3">
      <c r="A19" s="26" t="s">
        <v>158</v>
      </c>
      <c r="B19" t="s">
        <v>164</v>
      </c>
    </row>
    <row r="21" spans="1:5" x14ac:dyDescent="0.3">
      <c r="B21" s="26" t="s">
        <v>157</v>
      </c>
      <c r="C21" s="26" t="s">
        <v>269</v>
      </c>
    </row>
    <row r="22" spans="1:5" x14ac:dyDescent="0.3">
      <c r="B22" t="s">
        <v>163</v>
      </c>
      <c r="D22" t="s">
        <v>265</v>
      </c>
      <c r="E22" t="s">
        <v>267</v>
      </c>
    </row>
    <row r="23" spans="1:5" x14ac:dyDescent="0.3">
      <c r="A23" s="26" t="s">
        <v>156</v>
      </c>
      <c r="B23" t="s">
        <v>266</v>
      </c>
      <c r="C23" t="s">
        <v>268</v>
      </c>
    </row>
    <row r="24" spans="1:5" x14ac:dyDescent="0.3">
      <c r="A24" t="s">
        <v>162</v>
      </c>
      <c r="B24" s="27">
        <v>3200000</v>
      </c>
      <c r="C24" s="27">
        <v>1400000</v>
      </c>
      <c r="D24" s="27">
        <v>3200000</v>
      </c>
      <c r="E24" s="27">
        <v>1400000</v>
      </c>
    </row>
    <row r="25" spans="1:5" x14ac:dyDescent="0.3">
      <c r="A25" t="s">
        <v>165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3">
      <c r="A26" t="s">
        <v>166</v>
      </c>
      <c r="B26" s="27">
        <v>3400000</v>
      </c>
      <c r="C26" s="27">
        <v>1400000</v>
      </c>
      <c r="D26" s="27">
        <v>3400000</v>
      </c>
      <c r="E26" s="27">
        <v>1400000</v>
      </c>
    </row>
    <row r="27" spans="1:5" x14ac:dyDescent="0.3">
      <c r="A27" t="s">
        <v>264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J15" sqref="J15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35" t="s">
        <v>184</v>
      </c>
      <c r="B1" s="35"/>
      <c r="C1" s="35"/>
      <c r="D1" s="35"/>
      <c r="E1" s="35"/>
    </row>
    <row r="3" spans="1:5" x14ac:dyDescent="0.3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3">
      <c r="A4" s="6" t="s">
        <v>190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3">
      <c r="A5" s="6" t="s">
        <v>191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3">
      <c r="A6" s="6" t="s">
        <v>192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3">
      <c r="A7" s="6" t="s">
        <v>193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3">
      <c r="A8" s="6" t="s">
        <v>194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3">
      <c r="A9" s="6" t="s">
        <v>195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3">
      <c r="A10" s="6" t="s">
        <v>196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3">
      <c r="A11" s="6" t="s">
        <v>197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3">
      <c r="A12" s="6" t="s">
        <v>198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3">
      <c r="A13" s="6" t="s">
        <v>199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Q20" sqref="Q20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35" t="s">
        <v>200</v>
      </c>
      <c r="B1" s="35"/>
      <c r="C1" s="35"/>
      <c r="D1" s="35"/>
      <c r="E1" s="35"/>
    </row>
    <row r="3" spans="1:5" x14ac:dyDescent="0.3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3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master</cp:lastModifiedBy>
  <dcterms:created xsi:type="dcterms:W3CDTF">2023-04-27T08:01:32Z</dcterms:created>
  <dcterms:modified xsi:type="dcterms:W3CDTF">2024-12-10T03:15:20Z</dcterms:modified>
</cp:coreProperties>
</file>