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염경서(취업)\컴활\2025_기출문제집_컴활2급실기_학습자료\02 최신기출유형\"/>
    </mc:Choice>
  </mc:AlternateContent>
  <xr:revisionPtr revIDLastSave="0" documentId="13_ncr:1_{D5D8EC4A-CC02-4D46-848D-D852D492BD8D}" xr6:coauthVersionLast="47" xr6:coauthVersionMax="47" xr10:uidLastSave="{00000000-0000-0000-0000-000000000000}"/>
  <bookViews>
    <workbookView xWindow="28680" yWindow="-120" windowWidth="29040" windowHeight="1584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26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37" i="4"/>
  <c r="D38" i="4"/>
  <c r="J17" i="4" l="1"/>
  <c r="J16" i="4"/>
  <c r="M18" i="4"/>
  <c r="J18" i="4"/>
  <c r="J19" i="4"/>
  <c r="J20" i="4"/>
  <c r="J21" i="4"/>
  <c r="J22" i="4"/>
  <c r="J23" i="4"/>
  <c r="J24" i="4"/>
  <c r="J25" i="4"/>
  <c r="J26" i="4"/>
  <c r="D39" i="4"/>
  <c r="K4" i="4"/>
  <c r="K5" i="4"/>
  <c r="K6" i="4"/>
  <c r="K7" i="4"/>
  <c r="K8" i="4"/>
  <c r="K9" i="4"/>
  <c r="K10" i="4"/>
  <c r="K11" i="4"/>
  <c r="K12" i="4"/>
  <c r="K3" i="4"/>
  <c r="E5" i="7" l="1"/>
  <c r="E6" i="7"/>
  <c r="E7" i="7"/>
  <c r="E8" i="7"/>
  <c r="E9" i="7"/>
  <c r="E10" i="7"/>
  <c r="E11" i="7"/>
  <c r="E12" i="7"/>
  <c r="E13" i="7"/>
  <c r="E4" i="7"/>
  <c r="F24" i="5"/>
  <c r="E24" i="5"/>
  <c r="D24" i="5"/>
  <c r="C24" i="5"/>
  <c r="F14" i="5"/>
  <c r="F26" i="5" s="1"/>
  <c r="E14" i="5"/>
  <c r="E26" i="5" s="1"/>
  <c r="D14" i="5"/>
  <c r="D26" i="5" s="1"/>
  <c r="C14" i="5"/>
  <c r="C26" i="5" s="1"/>
  <c r="E26" i="4" l="1"/>
  <c r="E4" i="4"/>
  <c r="E5" i="4"/>
  <c r="E6" i="4"/>
  <c r="E7" i="4"/>
  <c r="E8" i="4"/>
  <c r="E9" i="4"/>
  <c r="E10" i="4"/>
  <c r="E11" i="4"/>
  <c r="E12" i="4"/>
  <c r="E3" i="4"/>
  <c r="E4" i="8"/>
  <c r="E5" i="8"/>
  <c r="E6" i="8"/>
  <c r="E7" i="8"/>
  <c r="E8" i="8"/>
  <c r="H19" i="5"/>
  <c r="H7" i="5"/>
  <c r="H17" i="5"/>
  <c r="H22" i="5"/>
  <c r="H12" i="5"/>
  <c r="H8" i="5"/>
  <c r="H16" i="5"/>
  <c r="H6" i="5"/>
  <c r="H21" i="5"/>
  <c r="H10" i="5"/>
  <c r="H15" i="5"/>
  <c r="H4" i="5"/>
  <c r="H18" i="5"/>
  <c r="H20" i="5"/>
  <c r="H9" i="5"/>
  <c r="H5" i="5"/>
  <c r="H11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  <c r="H23" i="5"/>
  <c r="H14" i="5"/>
  <c r="H26" i="5" s="1"/>
  <c r="H24" i="5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<sst xmlns="http://schemas.openxmlformats.org/spreadsheetml/2006/main" count="347" uniqueCount="263">
  <si>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</si>
  <si>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</si>
  <si>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</si>
  <si>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</si>
  <si>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</si>
  <si>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</si>
  <si>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</si>
  <si>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</si>
  <si>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</si>
  <si>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</si>
  <si>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</si>
  <si>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</si>
  <si>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</si>
  <si>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</si>
  <si>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</si>
  <si>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</si>
  <si>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</si>
  <si>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</si>
  <si>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</si>
  <si>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</si>
  <si>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</si>
  <si>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</si>
  <si>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</si>
  <si>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</si>
  <si>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</si>
  <si>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</si>
  <si>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</si>
  <si>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</si>
  <si>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</si>
  <si>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</si>
  <si>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</si>
  <si>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</si>
  <si>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</si>
  <si>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</si>
  <si>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</si>
  <si>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</si>
  <si>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</si>
  <si>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</si>
  <si>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</si>
  <si>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</si>
  <si>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</si>
  <si>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</si>
  <si>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</si>
  <si>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</si>
  <si>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</si>
  <si>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</si>
  <si>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</si>
  <si>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</si>
  <si>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</si>
  <si>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</si>
  <si>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</si>
  <si>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</si>
  <si>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</si>
  <si>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</si>
  <si>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</si>
  <si>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</si>
  <si>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</si>
  <si>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</si>
  <si>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</si>
  <si>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</si>
  <si>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</si>
  <si>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</si>
  <si>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</si>
  <si>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</si>
  <si>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</si>
  <si>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</si>
  <si>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</si>
  <si>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</si>
  <si>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</si>
  <si>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</si>
  <si>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</si>
  <si>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</si>
  <si>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</si>
  <si>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</si>
  <si>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</si>
  <si>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</si>
  <si>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</si>
  <si>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</si>
  <si>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</si>
  <si>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</si>
  <si>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</si>
  <si>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</si>
  <si>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</si>
  <si>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</si>
  <si>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</si>
  <si>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</si>
  <si>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</si>
  <si>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</si>
  <si>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</si>
  <si>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</si>
  <si>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</si>
  <si>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</si>
  <si>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</si>
  <si>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</si>
  <si>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</si>
  <si>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</si>
  <si>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</si>
  <si>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</si>
  <si>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</si>
  <si>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</si>
  <si>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</si>
  <si>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</si>
  <si>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</si>
  <si>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</si>
  <si>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</si>
  <si>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</si>
  <si>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</si>
  <si>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</si>
  <si>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</si>
  <si>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</si>
  <si>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</si>
  <si>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</si>
  <si>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</si>
  <si>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</si>
  <si>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</si>
  <si>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</si>
  <si>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</si>
  <si>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</si>
  <si>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</si>
  <si>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</si>
  <si>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</si>
  <si>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</si>
  <si>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</si>
  <si>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</si>
  <si>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</si>
  <si>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</si>
  <si>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</si>
  <si>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</si>
  <si>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</si>
  <si>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</si>
  <si>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</si>
  <si>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</si>
  <si>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</si>
  <si>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</si>
  <si>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</si>
  <si>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</si>
  <si>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</si>
  <si>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</si>
  <si>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</si>
  <si>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</si>
  <si>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</si>
  <si>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</si>
  <si>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</si>
  <si>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</si>
  <si>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</si>
  <si>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</si>
  <si>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</si>
  <si>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</si>
  <si>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</si>
  <si>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</si>
  <si>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</si>
  <si>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</si>
  <si>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</si>
  <si>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</si>
  <si>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</si>
  <si>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</si>
  <si>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</si>
  <si>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</si>
  <si>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</si>
  <si>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</si>
  <si>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</si>
  <si>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</si>
  <si>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</si>
  <si>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</si>
  <si>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</si>
  <si>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</si>
  <si>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</si>
  <si>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</si>
  <si>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</si>
  <si>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</si>
  <si>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</si>
  <si>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</si>
  <si>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</si>
  <si>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</si>
  <si>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</si>
  <si>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</si>
  <si>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</si>
  <si>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</si>
  <si>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</si>
  <si>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</si>
  <si>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</si>
  <si>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</si>
  <si>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</si>
  <si>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</si>
  <si>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</si>
  <si>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</si>
  <si>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</si>
  <si>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</si>
  <si>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</si>
  <si>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</si>
  <si>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</si>
  <si>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</si>
  <si>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</si>
  <si>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</si>
  <si>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</si>
  <si>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</si>
  <si>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</si>
  <si>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</si>
  <si>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</si>
  <si>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</si>
  <si>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</si>
  <si>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</si>
  <si>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</si>
  <si>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</si>
  <si>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</si>
  <si>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</si>
  <si>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</si>
  <si>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</si>
  <si>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</si>
  <si>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</si>
  <si>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</si>
  <si>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</si>
  <si>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</si>
  <si>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</si>
  <si>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</si>
  <si>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</si>
  <si>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</si>
  <si>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</si>
  <si>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</si>
  <si>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하나상사</t>
    <phoneticPr fontId="1" type="noConversion"/>
  </si>
  <si>
    <t>대한상사</t>
    <phoneticPr fontId="1" type="noConversion"/>
  </si>
  <si>
    <t>나라실업</t>
    <phoneticPr fontId="1" type="noConversion"/>
  </si>
  <si>
    <t>서울유통</t>
    <phoneticPr fontId="1" type="noConversion"/>
  </si>
  <si>
    <t>거래처명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</si>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</sst>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"/>
    <numFmt numFmtId="179" formatCode="0_ "/>
    <numFmt numFmtId="181" formatCode="0_);[Red]\(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43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1" xfId="0" applyNumberFormat="1" applyBorder="1" applyAlignment="1">
      <alignment horizontal="center" vertical="center"/>
    </xf>
    <xf numFmtId="181" fontId="0" fillId="0" borderId="0" xfId="0" applyNumberFormat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20">
    <dxf>
      <numFmt numFmtId="33" formatCode="_-* #,##0_-;\-* #,##0_-;_-* &quot;-&quot;_-;_-@_-"/>
    </dxf>
    <dxf>
      <numFmt numFmtId="181" formatCode="0_);[Red]\(0\)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(차트작업!$A$4:$A$5,차트작업!$A$7:$A$8)</c15:sqref>
                        </c15:formulaRef>
                      </c:ext>
                    </c:extLst>
                    <c:strCache>
                      <c:ptCount val="4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장갑</c:v>
                      </c:pt>
                      <c:pt idx="3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차트작업!$C$4:$C$8</c15:sqref>
                        </c15:fullRef>
                        <c15:formulaRef>
                          <c15:sqref>(차트작업!$C$4:$C$5,차트작업!$C$7:$C$8)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25000</c:v>
                      </c:pt>
                      <c:pt idx="3">
                        <c:v>45000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3509680"/>
        <c:axId val="1363509200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363509200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3509680"/>
        <c:crosses val="max"/>
        <c:crossBetween val="between"/>
        <c:majorUnit val="2000000"/>
      </c:valAx>
      <c:catAx>
        <c:axId val="1363509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350920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48D2B1B-F0B3-5CB4-DDDD-0BD319A91B14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38.737746064813" createdVersion="8" refreshedVersion="8" minRefreshableVersion="3" recordCount="12" xr:uid="{3ECFD066-C72D-4E20-A20F-5AE9E1456A48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440EB9-E2F8-408D-BBB8-98895983BB9B}" name="피벗 테이블5" cacheId="2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2" numFmtId="179"/>
    <dataField name="평균 : 관리비" fld="5" subtotal="average" baseField="0" baseItem="0" numFmtId="41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4C3A69-6571-489A-86EB-90711F060C3A}" name="표1" displayName="표1" ref="A3:H26" totalsRowShown="0" headerRowDxfId="8" dataDxfId="9" headerRowBorderDxfId="18" tableBorderDxfId="19">
  <autoFilter ref="A3:H26" xr:uid="{4C4C3A69-6571-489A-86EB-90711F060C3A}"/>
  <tableColumns count="8">
    <tableColumn id="1" xr3:uid="{42084822-692E-4D8D-A5C4-7434E2321933}" name="성명" dataDxfId="17"/>
    <tableColumn id="2" xr3:uid="{FE17CED6-5E51-4D1F-93B9-55662B42BE8F}" name="성별" dataDxfId="16"/>
    <tableColumn id="3" xr3:uid="{DBBFFF17-9901-4376-A7AD-CBE64F73FE86}" name="국어" dataDxfId="15"/>
    <tableColumn id="4" xr3:uid="{915FBD69-9A56-4DA5-92C3-BB9BE2F257D3}" name="영어" dataDxfId="14"/>
    <tableColumn id="5" xr3:uid="{CECA337F-7D33-40A3-859A-2B9D0EAA87A8}" name="수학" dataDxfId="13"/>
    <tableColumn id="6" xr3:uid="{91FDB24F-C88D-4A51-857A-8E62316C1F83}" name="과학" dataDxfId="12"/>
    <tableColumn id="7" xr3:uid="{0726978F-BA66-45FF-919C-E08117AD5735}" name="사회" dataDxfId="11"/>
    <tableColumn id="8" xr3:uid="{04DC9412-FE61-49EF-918D-EDE70D682BAB}" name="총점" dataDxfId="1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205</v>
      </c>
      <c r="B3" s="1" t="s">
        <v>212</v>
      </c>
      <c r="C3" s="1" t="s">
        <v>223</v>
      </c>
      <c r="D3" s="1" t="s">
        <v>224</v>
      </c>
      <c r="E3" s="1" t="s">
        <v>231</v>
      </c>
      <c r="F3" s="1" t="s">
        <v>232</v>
      </c>
    </row>
    <row r="4" spans="1:6" x14ac:dyDescent="0.3">
      <c r="A4" s="1" t="s">
        <v>206</v>
      </c>
      <c r="B4" s="1" t="s">
        <v>213</v>
      </c>
      <c r="C4" s="1" t="s">
        <v>220</v>
      </c>
      <c r="D4" s="1" t="s">
        <v>225</v>
      </c>
      <c r="E4" s="2">
        <v>1500</v>
      </c>
      <c r="F4" s="1" t="s">
        <v>233</v>
      </c>
    </row>
    <row r="5" spans="1:6" x14ac:dyDescent="0.3">
      <c r="A5" s="1" t="s">
        <v>207</v>
      </c>
      <c r="B5" s="1" t="s">
        <v>214</v>
      </c>
      <c r="C5" s="1" t="s">
        <v>222</v>
      </c>
      <c r="D5" s="1" t="s">
        <v>226</v>
      </c>
      <c r="E5" s="2">
        <v>2000</v>
      </c>
      <c r="F5" s="1" t="s">
        <v>234</v>
      </c>
    </row>
    <row r="6" spans="1:6" x14ac:dyDescent="0.3">
      <c r="A6" s="1" t="s">
        <v>208</v>
      </c>
      <c r="B6" s="1" t="s">
        <v>215</v>
      </c>
      <c r="C6" s="1" t="s">
        <v>219</v>
      </c>
      <c r="D6" s="1" t="s">
        <v>227</v>
      </c>
      <c r="E6" s="2">
        <v>3520</v>
      </c>
      <c r="F6" s="1" t="s">
        <v>234</v>
      </c>
    </row>
    <row r="7" spans="1:6" x14ac:dyDescent="0.3">
      <c r="A7" s="1" t="s">
        <v>209</v>
      </c>
      <c r="B7" s="1" t="s">
        <v>216</v>
      </c>
      <c r="C7" s="1" t="s">
        <v>221</v>
      </c>
      <c r="D7" s="1" t="s">
        <v>228</v>
      </c>
      <c r="E7" s="2">
        <v>1000</v>
      </c>
      <c r="F7" s="1" t="s">
        <v>235</v>
      </c>
    </row>
    <row r="8" spans="1:6" x14ac:dyDescent="0.3">
      <c r="A8" s="1" t="s">
        <v>210</v>
      </c>
      <c r="B8" s="1" t="s">
        <v>217</v>
      </c>
      <c r="C8" s="1" t="s">
        <v>220</v>
      </c>
      <c r="D8" s="1" t="s">
        <v>229</v>
      </c>
      <c r="E8" s="2">
        <v>800</v>
      </c>
      <c r="F8" s="1" t="s">
        <v>233</v>
      </c>
    </row>
    <row r="9" spans="1:6" x14ac:dyDescent="0.3">
      <c r="A9" s="1" t="s">
        <v>211</v>
      </c>
      <c r="B9" s="1" t="s">
        <v>218</v>
      </c>
      <c r="C9" s="1" t="s">
        <v>219</v>
      </c>
      <c r="D9" s="1" t="s">
        <v>230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D26" sqref="D25:D26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8" t="s">
        <v>89</v>
      </c>
      <c r="B1" s="18"/>
      <c r="C1" s="18"/>
      <c r="D1" s="18"/>
      <c r="E1" s="18"/>
      <c r="F1" s="18"/>
      <c r="G1" s="18"/>
    </row>
    <row r="2" spans="1:7" ht="18" thickTop="1" thickBot="1" x14ac:dyDescent="0.35"/>
    <row r="3" spans="1:7" x14ac:dyDescent="0.3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236</v>
      </c>
      <c r="G3" s="23" t="s">
        <v>95</v>
      </c>
    </row>
    <row r="4" spans="1:7" x14ac:dyDescent="0.3">
      <c r="A4" s="24" t="s">
        <v>96</v>
      </c>
      <c r="B4" s="19">
        <v>45509</v>
      </c>
      <c r="C4" s="6" t="s">
        <v>97</v>
      </c>
      <c r="D4" s="20">
        <v>1200</v>
      </c>
      <c r="E4" s="20">
        <v>1500</v>
      </c>
      <c r="F4" s="20">
        <v>1435</v>
      </c>
      <c r="G4" s="25">
        <f t="shared" ref="G4:G15" si="0">F4/E4</f>
        <v>0.95666666666666667</v>
      </c>
    </row>
    <row r="5" spans="1:7" x14ac:dyDescent="0.3">
      <c r="A5" s="24"/>
      <c r="B5" s="19">
        <v>45509</v>
      </c>
      <c r="C5" s="6" t="s">
        <v>98</v>
      </c>
      <c r="D5" s="20">
        <v>1200</v>
      </c>
      <c r="E5" s="20">
        <v>1500</v>
      </c>
      <c r="F5" s="20">
        <v>1518</v>
      </c>
      <c r="G5" s="25">
        <f t="shared" si="0"/>
        <v>1.012</v>
      </c>
    </row>
    <row r="6" spans="1:7" x14ac:dyDescent="0.3">
      <c r="A6" s="24"/>
      <c r="B6" s="19">
        <v>45509</v>
      </c>
      <c r="C6" s="6" t="s">
        <v>99</v>
      </c>
      <c r="D6" s="20">
        <v>2000</v>
      </c>
      <c r="E6" s="20">
        <v>1200</v>
      </c>
      <c r="F6" s="20">
        <v>1352</v>
      </c>
      <c r="G6" s="25">
        <f t="shared" si="0"/>
        <v>1.1266666666666667</v>
      </c>
    </row>
    <row r="7" spans="1:7" x14ac:dyDescent="0.3">
      <c r="A7" s="24" t="s">
        <v>100</v>
      </c>
      <c r="B7" s="19">
        <v>45510</v>
      </c>
      <c r="C7" s="6" t="s">
        <v>97</v>
      </c>
      <c r="D7" s="20">
        <v>2500</v>
      </c>
      <c r="E7" s="20">
        <v>1000</v>
      </c>
      <c r="F7" s="20">
        <v>1240</v>
      </c>
      <c r="G7" s="25">
        <f t="shared" si="0"/>
        <v>1.24</v>
      </c>
    </row>
    <row r="8" spans="1:7" x14ac:dyDescent="0.3">
      <c r="A8" s="24"/>
      <c r="B8" s="19">
        <v>45510</v>
      </c>
      <c r="C8" s="6" t="s">
        <v>98</v>
      </c>
      <c r="D8" s="20">
        <v>3000</v>
      </c>
      <c r="E8" s="20">
        <v>800</v>
      </c>
      <c r="F8" s="20">
        <v>786</v>
      </c>
      <c r="G8" s="25">
        <f t="shared" si="0"/>
        <v>0.98250000000000004</v>
      </c>
    </row>
    <row r="9" spans="1:7" x14ac:dyDescent="0.3">
      <c r="A9" s="24"/>
      <c r="B9" s="19">
        <v>45510</v>
      </c>
      <c r="C9" s="6" t="s">
        <v>99</v>
      </c>
      <c r="D9" s="20">
        <v>1800</v>
      </c>
      <c r="E9" s="20">
        <v>1400</v>
      </c>
      <c r="F9" s="20">
        <v>1385</v>
      </c>
      <c r="G9" s="25">
        <f t="shared" si="0"/>
        <v>0.98928571428571432</v>
      </c>
    </row>
    <row r="10" spans="1:7" x14ac:dyDescent="0.3">
      <c r="A10" s="24" t="s">
        <v>101</v>
      </c>
      <c r="B10" s="19">
        <v>45511</v>
      </c>
      <c r="C10" s="6" t="s">
        <v>97</v>
      </c>
      <c r="D10" s="20">
        <v>1500</v>
      </c>
      <c r="E10" s="20">
        <v>1300</v>
      </c>
      <c r="F10" s="20">
        <v>1389</v>
      </c>
      <c r="G10" s="25">
        <f t="shared" si="0"/>
        <v>1.0684615384615384</v>
      </c>
    </row>
    <row r="11" spans="1:7" x14ac:dyDescent="0.3">
      <c r="A11" s="24"/>
      <c r="B11" s="19">
        <v>45511</v>
      </c>
      <c r="C11" s="6" t="s">
        <v>98</v>
      </c>
      <c r="D11" s="20">
        <v>1150</v>
      </c>
      <c r="E11" s="20">
        <v>1600</v>
      </c>
      <c r="F11" s="20">
        <v>1579</v>
      </c>
      <c r="G11" s="25">
        <f t="shared" si="0"/>
        <v>0.98687499999999995</v>
      </c>
    </row>
    <row r="12" spans="1:7" x14ac:dyDescent="0.3">
      <c r="A12" s="24"/>
      <c r="B12" s="19">
        <v>45511</v>
      </c>
      <c r="C12" s="6" t="s">
        <v>99</v>
      </c>
      <c r="D12" s="20">
        <v>1000</v>
      </c>
      <c r="E12" s="20">
        <v>2000</v>
      </c>
      <c r="F12" s="20">
        <v>2168</v>
      </c>
      <c r="G12" s="25">
        <f t="shared" si="0"/>
        <v>1.0840000000000001</v>
      </c>
    </row>
    <row r="13" spans="1:7" x14ac:dyDescent="0.3">
      <c r="A13" s="24" t="s">
        <v>102</v>
      </c>
      <c r="B13" s="19">
        <v>45512</v>
      </c>
      <c r="C13" s="6" t="s">
        <v>97</v>
      </c>
      <c r="D13" s="20">
        <v>950</v>
      </c>
      <c r="E13" s="20">
        <v>2500</v>
      </c>
      <c r="F13" s="20">
        <v>2579</v>
      </c>
      <c r="G13" s="25">
        <f t="shared" si="0"/>
        <v>1.0316000000000001</v>
      </c>
    </row>
    <row r="14" spans="1:7" x14ac:dyDescent="0.3">
      <c r="A14" s="24"/>
      <c r="B14" s="19">
        <v>45512</v>
      </c>
      <c r="C14" s="6" t="s">
        <v>98</v>
      </c>
      <c r="D14" s="20">
        <v>1100</v>
      </c>
      <c r="E14" s="20">
        <v>1600</v>
      </c>
      <c r="F14" s="20">
        <v>1589</v>
      </c>
      <c r="G14" s="25">
        <f t="shared" si="0"/>
        <v>0.99312500000000004</v>
      </c>
    </row>
    <row r="15" spans="1:7" ht="17.25" thickBot="1" x14ac:dyDescent="0.35">
      <c r="A15" s="26"/>
      <c r="B15" s="27">
        <v>45512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L12" sqref="L12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237</v>
      </c>
      <c r="C4" t="s">
        <v>238</v>
      </c>
      <c r="D4" t="s">
        <v>239</v>
      </c>
      <c r="E4" t="s">
        <v>240</v>
      </c>
    </row>
    <row r="5" spans="2:5" x14ac:dyDescent="0.3">
      <c r="B5" t="s">
        <v>241</v>
      </c>
      <c r="C5">
        <v>1500</v>
      </c>
      <c r="D5">
        <v>1384</v>
      </c>
      <c r="E5" s="31">
        <v>0.92</v>
      </c>
    </row>
    <row r="6" spans="2:5" x14ac:dyDescent="0.3">
      <c r="B6" t="s">
        <v>242</v>
      </c>
      <c r="C6">
        <v>1600</v>
      </c>
      <c r="D6">
        <v>1544</v>
      </c>
      <c r="E6" s="31">
        <v>0.97</v>
      </c>
    </row>
    <row r="7" spans="2:5" x14ac:dyDescent="0.3">
      <c r="B7" t="s">
        <v>243</v>
      </c>
      <c r="C7">
        <v>2000</v>
      </c>
      <c r="D7">
        <v>1423</v>
      </c>
      <c r="E7" s="31">
        <v>0.71</v>
      </c>
    </row>
    <row r="8" spans="2:5" x14ac:dyDescent="0.3">
      <c r="B8" t="s">
        <v>244</v>
      </c>
      <c r="C8">
        <v>1500</v>
      </c>
      <c r="D8">
        <v>1221</v>
      </c>
      <c r="E8" s="31">
        <v>0.81</v>
      </c>
    </row>
    <row r="9" spans="2:5" x14ac:dyDescent="0.3">
      <c r="B9" t="s">
        <v>245</v>
      </c>
      <c r="C9">
        <v>1200</v>
      </c>
      <c r="D9">
        <v>1095</v>
      </c>
      <c r="E9" s="31">
        <v>0.91</v>
      </c>
    </row>
    <row r="10" spans="2:5" x14ac:dyDescent="0.3">
      <c r="B10" t="s">
        <v>246</v>
      </c>
      <c r="C10">
        <v>1000</v>
      </c>
      <c r="D10">
        <v>912</v>
      </c>
      <c r="E10" s="31">
        <v>0.91</v>
      </c>
    </row>
    <row r="11" spans="2:5" x14ac:dyDescent="0.3">
      <c r="B11" t="s">
        <v>247</v>
      </c>
      <c r="C11">
        <v>1200</v>
      </c>
      <c r="D11">
        <v>965</v>
      </c>
      <c r="E11" s="31">
        <v>0.8</v>
      </c>
    </row>
    <row r="12" spans="2:5" x14ac:dyDescent="0.3">
      <c r="B12" t="s">
        <v>248</v>
      </c>
      <c r="C12">
        <v>1000</v>
      </c>
      <c r="D12">
        <v>769</v>
      </c>
      <c r="E12" s="31">
        <v>0.77</v>
      </c>
    </row>
    <row r="13" spans="2:5" x14ac:dyDescent="0.3">
      <c r="B13" t="s">
        <v>249</v>
      </c>
      <c r="C13">
        <v>1500</v>
      </c>
      <c r="D13">
        <v>1426</v>
      </c>
      <c r="E13" s="31">
        <v>0.95</v>
      </c>
    </row>
    <row r="14" spans="2:5" x14ac:dyDescent="0.3">
      <c r="B14" t="s">
        <v>250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topLeftCell="A13" workbookViewId="0">
      <selection activeCell="H33" sqref="H33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IF(AND(AVERAGE(H3,I3)&gt;=80,J3&gt;=70),"합격","")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IF(AND(AVERAGE(H4,I4)&gt;=80,J4&gt;=70),"합격","")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32">
        <f>I16*INDEX($M$26:$O$26,1,MATCH(LEFT(H16,2),$M$25:$O$25,0))</f>
        <v>2112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32" t="e">
        <f>I17*INDEX($M$26:$O$26,MATCH("LEFT(H16,2)",$M$25:$O$25,0))</f>
        <v>#N/A</v>
      </c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32" t="e">
        <f t="shared" ref="J17:J26" si="2">I18*INDEX($M$26:$O$26,MATCH("LEFT(H16,2)",$M$25:$O$25,),0)</f>
        <v>#N/A</v>
      </c>
      <c r="M18">
        <f>MATCH(LEFT(H16,2),$M$25:$O$25)</f>
        <v>1</v>
      </c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32" t="e">
        <f t="shared" si="2"/>
        <v>#N/A</v>
      </c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32" t="e">
        <f t="shared" si="2"/>
        <v>#N/A</v>
      </c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32" t="e">
        <f t="shared" si="2"/>
        <v>#N/A</v>
      </c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32" t="e">
        <f t="shared" si="2"/>
        <v>#N/A</v>
      </c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32" t="e">
        <f t="shared" si="2"/>
        <v>#N/A</v>
      </c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32" t="e">
        <f t="shared" si="2"/>
        <v>#N/A</v>
      </c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32" t="e">
        <f t="shared" si="2"/>
        <v>#N/A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12" t="s">
        <v>71</v>
      </c>
      <c r="B26" s="13"/>
      <c r="C26" s="13"/>
      <c r="D26" s="14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32" t="e">
        <f t="shared" si="2"/>
        <v>#N/A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3">
      <c r="A30" s="6" t="s">
        <v>189</v>
      </c>
      <c r="B30" s="6" t="s">
        <v>79</v>
      </c>
      <c r="C30" s="6" t="s">
        <v>47</v>
      </c>
      <c r="D30" s="11" t="str">
        <f t="shared" ref="D30:D38" si="3">LEFT(A30,4)&amp;"년-"&amp;VLOOKUP(MID(A30,6,1)*1,$G$37:$H$39,2,FALSE)</f>
        <v>2021년-실버</v>
      </c>
      <c r="E30" s="11"/>
    </row>
    <row r="31" spans="1:15" x14ac:dyDescent="0.3">
      <c r="A31" s="6" t="s">
        <v>190</v>
      </c>
      <c r="B31" s="6" t="s">
        <v>80</v>
      </c>
      <c r="C31" s="6" t="s">
        <v>56</v>
      </c>
      <c r="D31" s="11" t="str">
        <f t="shared" si="3"/>
        <v>2019년-골드</v>
      </c>
      <c r="E31" s="11"/>
    </row>
    <row r="32" spans="1:15" x14ac:dyDescent="0.3">
      <c r="A32" s="6" t="s">
        <v>191</v>
      </c>
      <c r="B32" s="6" t="s">
        <v>81</v>
      </c>
      <c r="C32" s="6" t="s">
        <v>47</v>
      </c>
      <c r="D32" s="11" t="str">
        <f t="shared" si="3"/>
        <v>2023년-브론즈</v>
      </c>
      <c r="E32" s="11"/>
    </row>
    <row r="33" spans="1:8" x14ac:dyDescent="0.3">
      <c r="A33" s="6" t="s">
        <v>192</v>
      </c>
      <c r="B33" s="6" t="s">
        <v>82</v>
      </c>
      <c r="C33" s="6" t="s">
        <v>56</v>
      </c>
      <c r="D33" s="11" t="str">
        <f t="shared" si="3"/>
        <v>2020년-실버</v>
      </c>
      <c r="E33" s="11"/>
    </row>
    <row r="34" spans="1:8" x14ac:dyDescent="0.3">
      <c r="A34" s="6" t="s">
        <v>193</v>
      </c>
      <c r="B34" s="6" t="s">
        <v>83</v>
      </c>
      <c r="C34" s="6" t="s">
        <v>56</v>
      </c>
      <c r="D34" s="11" t="str">
        <f t="shared" si="3"/>
        <v>2024년-브론즈</v>
      </c>
      <c r="E34" s="11"/>
    </row>
    <row r="35" spans="1:8" x14ac:dyDescent="0.3">
      <c r="A35" s="6" t="s">
        <v>194</v>
      </c>
      <c r="B35" s="6" t="s">
        <v>84</v>
      </c>
      <c r="C35" s="6" t="s">
        <v>56</v>
      </c>
      <c r="D35" s="11" t="str">
        <f t="shared" si="3"/>
        <v>2018년-골드</v>
      </c>
      <c r="E35" s="11"/>
      <c r="G35" s="16" t="s">
        <v>195</v>
      </c>
      <c r="H35" s="16"/>
    </row>
    <row r="36" spans="1:8" x14ac:dyDescent="0.3">
      <c r="A36" s="6" t="s">
        <v>196</v>
      </c>
      <c r="B36" s="6" t="s">
        <v>85</v>
      </c>
      <c r="C36" s="6" t="s">
        <v>47</v>
      </c>
      <c r="D36" s="11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11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11" t="str">
        <f t="shared" si="3"/>
        <v>2023년-골드</v>
      </c>
      <c r="E38" s="11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11" t="str">
        <f t="shared" ref="D31:D39" si="4">LEFT(A39,4)&amp;"년-"&amp;VLOOKUP(MID(A39,6,1)*1,$G$37:$H$39,2,FALSE)</f>
        <v>2020년-브론즈</v>
      </c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P7" sqref="P7"/>
    </sheetView>
  </sheetViews>
  <sheetFormatPr defaultRowHeight="16.5" outlineLevelRow="3" x14ac:dyDescent="0.3"/>
  <sheetData>
    <row r="1" spans="1:8" ht="20.25" x14ac:dyDescent="0.3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3">
      <c r="A3" s="36" t="s">
        <v>104</v>
      </c>
      <c r="B3" s="36" t="s">
        <v>38</v>
      </c>
      <c r="C3" s="36" t="s">
        <v>105</v>
      </c>
      <c r="D3" s="36" t="s">
        <v>106</v>
      </c>
      <c r="E3" s="36" t="s">
        <v>107</v>
      </c>
      <c r="F3" s="36" t="s">
        <v>108</v>
      </c>
      <c r="G3" s="36" t="s">
        <v>109</v>
      </c>
      <c r="H3" s="36" t="s">
        <v>110</v>
      </c>
    </row>
    <row r="4" spans="1:8" outlineLevel="3" x14ac:dyDescent="0.3">
      <c r="A4" s="6" t="s">
        <v>122</v>
      </c>
      <c r="B4" s="6" t="s">
        <v>56</v>
      </c>
      <c r="C4" s="6">
        <v>67</v>
      </c>
      <c r="D4" s="6">
        <v>70</v>
      </c>
      <c r="E4" s="6">
        <v>70</v>
      </c>
      <c r="F4" s="6">
        <v>69</v>
      </c>
      <c r="G4" s="6">
        <v>68</v>
      </c>
      <c r="H4" s="6">
        <f>SUM(C4:G4)</f>
        <v>344</v>
      </c>
    </row>
    <row r="5" spans="1:8" outlineLevel="3" x14ac:dyDescent="0.3">
      <c r="A5" s="6" t="s">
        <v>126</v>
      </c>
      <c r="B5" s="6" t="s">
        <v>56</v>
      </c>
      <c r="C5" s="6">
        <v>83</v>
      </c>
      <c r="D5" s="6">
        <v>83</v>
      </c>
      <c r="E5" s="6">
        <v>82</v>
      </c>
      <c r="F5" s="6">
        <v>82</v>
      </c>
      <c r="G5" s="6">
        <v>84</v>
      </c>
      <c r="H5" s="6">
        <f>SUM(C5:G5)</f>
        <v>414</v>
      </c>
    </row>
    <row r="6" spans="1:8" outlineLevel="3" x14ac:dyDescent="0.3">
      <c r="A6" s="6" t="s">
        <v>118</v>
      </c>
      <c r="B6" s="6" t="s">
        <v>56</v>
      </c>
      <c r="C6" s="6">
        <v>76</v>
      </c>
      <c r="D6" s="6">
        <v>67</v>
      </c>
      <c r="E6" s="6">
        <v>75</v>
      </c>
      <c r="F6" s="6">
        <v>80</v>
      </c>
      <c r="G6" s="6">
        <v>77</v>
      </c>
      <c r="H6" s="6">
        <f>SUM(C6:G6)</f>
        <v>375</v>
      </c>
    </row>
    <row r="7" spans="1:8" outlineLevel="3" x14ac:dyDescent="0.3">
      <c r="A7" s="6" t="s">
        <v>112</v>
      </c>
      <c r="B7" s="6" t="s">
        <v>56</v>
      </c>
      <c r="C7" s="6">
        <v>94</v>
      </c>
      <c r="D7" s="6">
        <v>97</v>
      </c>
      <c r="E7" s="6">
        <v>91</v>
      </c>
      <c r="F7" s="6">
        <v>92</v>
      </c>
      <c r="G7" s="6">
        <v>95</v>
      </c>
      <c r="H7" s="6">
        <f>SUM(C7:G7)</f>
        <v>469</v>
      </c>
    </row>
    <row r="8" spans="1:8" outlineLevel="3" x14ac:dyDescent="0.3">
      <c r="A8" s="6" t="s">
        <v>116</v>
      </c>
      <c r="B8" s="6" t="s">
        <v>56</v>
      </c>
      <c r="C8" s="6">
        <v>91</v>
      </c>
      <c r="D8" s="6">
        <v>92</v>
      </c>
      <c r="E8" s="6">
        <v>90</v>
      </c>
      <c r="F8" s="6">
        <v>92</v>
      </c>
      <c r="G8" s="6">
        <v>92</v>
      </c>
      <c r="H8" s="6">
        <f>SUM(C8:G8)</f>
        <v>457</v>
      </c>
    </row>
    <row r="9" spans="1:8" outlineLevel="3" x14ac:dyDescent="0.3">
      <c r="A9" s="6" t="s">
        <v>125</v>
      </c>
      <c r="B9" s="6" t="s">
        <v>56</v>
      </c>
      <c r="C9" s="6">
        <v>94</v>
      </c>
      <c r="D9" s="6">
        <v>93</v>
      </c>
      <c r="E9" s="6">
        <v>93</v>
      </c>
      <c r="F9" s="6">
        <v>96</v>
      </c>
      <c r="G9" s="6">
        <v>92</v>
      </c>
      <c r="H9" s="6">
        <f>SUM(C9:G9)</f>
        <v>468</v>
      </c>
    </row>
    <row r="10" spans="1:8" outlineLevel="3" x14ac:dyDescent="0.3">
      <c r="A10" s="6" t="s">
        <v>120</v>
      </c>
      <c r="B10" s="6" t="s">
        <v>56</v>
      </c>
      <c r="C10" s="6">
        <v>64</v>
      </c>
      <c r="D10" s="6">
        <v>67</v>
      </c>
      <c r="E10" s="6">
        <v>63</v>
      </c>
      <c r="F10" s="6">
        <v>66</v>
      </c>
      <c r="G10" s="6">
        <v>65</v>
      </c>
      <c r="H10" s="6">
        <f>SUM(C10:G10)</f>
        <v>325</v>
      </c>
    </row>
    <row r="11" spans="1:8" outlineLevel="3" x14ac:dyDescent="0.3">
      <c r="A11" s="6" t="s">
        <v>127</v>
      </c>
      <c r="B11" s="6" t="s">
        <v>56</v>
      </c>
      <c r="C11" s="6">
        <v>71</v>
      </c>
      <c r="D11" s="6">
        <v>74</v>
      </c>
      <c r="E11" s="6">
        <v>80</v>
      </c>
      <c r="F11" s="6">
        <v>73</v>
      </c>
      <c r="G11" s="6">
        <v>72</v>
      </c>
      <c r="H11" s="6">
        <f>SUM(C11:G11)</f>
        <v>370</v>
      </c>
    </row>
    <row r="12" spans="1:8" outlineLevel="3" x14ac:dyDescent="0.3">
      <c r="A12" s="6" t="s">
        <v>115</v>
      </c>
      <c r="B12" s="6" t="s">
        <v>56</v>
      </c>
      <c r="C12" s="6">
        <v>68</v>
      </c>
      <c r="D12" s="6">
        <v>71</v>
      </c>
      <c r="E12" s="6">
        <v>67</v>
      </c>
      <c r="F12" s="6">
        <v>70</v>
      </c>
      <c r="G12" s="6">
        <v>69</v>
      </c>
      <c r="H12" s="6">
        <f>SUM(C12:G12)</f>
        <v>345</v>
      </c>
    </row>
    <row r="13" spans="1:8" outlineLevel="2" x14ac:dyDescent="0.3">
      <c r="A13" s="6"/>
      <c r="B13" s="33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33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/>
      <c r="H14" s="6">
        <f>SUBTOTAL(4,H4:H12)</f>
        <v>469</v>
      </c>
    </row>
    <row r="15" spans="1:8" outlineLevel="3" x14ac:dyDescent="0.3">
      <c r="A15" s="6" t="s">
        <v>121</v>
      </c>
      <c r="B15" s="6" t="s">
        <v>47</v>
      </c>
      <c r="C15" s="6">
        <v>94</v>
      </c>
      <c r="D15" s="6">
        <v>97</v>
      </c>
      <c r="E15" s="6">
        <v>94</v>
      </c>
      <c r="F15" s="6">
        <v>96</v>
      </c>
      <c r="G15" s="6">
        <v>95</v>
      </c>
      <c r="H15" s="6">
        <f>SUM(C15:G15)</f>
        <v>476</v>
      </c>
    </row>
    <row r="16" spans="1:8" outlineLevel="3" x14ac:dyDescent="0.3">
      <c r="A16" s="6" t="s">
        <v>117</v>
      </c>
      <c r="B16" s="6" t="s">
        <v>47</v>
      </c>
      <c r="C16" s="6">
        <v>48</v>
      </c>
      <c r="D16" s="6">
        <v>51</v>
      </c>
      <c r="E16" s="6">
        <v>47</v>
      </c>
      <c r="F16" s="6">
        <v>50</v>
      </c>
      <c r="G16" s="6">
        <v>49</v>
      </c>
      <c r="H16" s="6">
        <f>SUM(C16:G16)</f>
        <v>245</v>
      </c>
    </row>
    <row r="17" spans="1:8" outlineLevel="3" x14ac:dyDescent="0.3">
      <c r="A17" s="6" t="s">
        <v>113</v>
      </c>
      <c r="B17" s="6" t="s">
        <v>47</v>
      </c>
      <c r="C17" s="6">
        <v>85</v>
      </c>
      <c r="D17" s="6">
        <v>88</v>
      </c>
      <c r="E17" s="6">
        <v>84</v>
      </c>
      <c r="F17" s="6">
        <v>87</v>
      </c>
      <c r="G17" s="6">
        <v>86</v>
      </c>
      <c r="H17" s="6">
        <f>SUM(C17:G17)</f>
        <v>430</v>
      </c>
    </row>
    <row r="18" spans="1:8" outlineLevel="3" x14ac:dyDescent="0.3">
      <c r="A18" s="6" t="s">
        <v>123</v>
      </c>
      <c r="B18" s="6" t="s">
        <v>47</v>
      </c>
      <c r="C18" s="6">
        <v>78</v>
      </c>
      <c r="D18" s="6">
        <v>81</v>
      </c>
      <c r="E18" s="6">
        <v>77</v>
      </c>
      <c r="F18" s="6">
        <v>80</v>
      </c>
      <c r="G18" s="6">
        <v>79</v>
      </c>
      <c r="H18" s="6">
        <f>SUM(C18:G18)</f>
        <v>395</v>
      </c>
    </row>
    <row r="19" spans="1:8" outlineLevel="3" x14ac:dyDescent="0.3">
      <c r="A19" s="6" t="s">
        <v>111</v>
      </c>
      <c r="B19" s="6" t="s">
        <v>47</v>
      </c>
      <c r="C19" s="6">
        <v>80</v>
      </c>
      <c r="D19" s="6">
        <v>83</v>
      </c>
      <c r="E19" s="6">
        <v>79</v>
      </c>
      <c r="F19" s="6">
        <v>82</v>
      </c>
      <c r="G19" s="6">
        <v>81</v>
      </c>
      <c r="H19" s="6">
        <f>SUM(C19:G19)</f>
        <v>405</v>
      </c>
    </row>
    <row r="20" spans="1:8" outlineLevel="3" x14ac:dyDescent="0.3">
      <c r="A20" s="6" t="s">
        <v>124</v>
      </c>
      <c r="B20" s="6" t="s">
        <v>47</v>
      </c>
      <c r="C20" s="6">
        <v>88</v>
      </c>
      <c r="D20" s="6">
        <v>94</v>
      </c>
      <c r="E20" s="6">
        <v>87</v>
      </c>
      <c r="F20" s="6">
        <v>90</v>
      </c>
      <c r="G20" s="6">
        <v>89</v>
      </c>
      <c r="H20" s="6">
        <f>SUM(C20:G20)</f>
        <v>448</v>
      </c>
    </row>
    <row r="21" spans="1:8" outlineLevel="3" x14ac:dyDescent="0.3">
      <c r="A21" s="6" t="s">
        <v>119</v>
      </c>
      <c r="B21" s="6" t="s">
        <v>47</v>
      </c>
      <c r="C21" s="6">
        <v>82</v>
      </c>
      <c r="D21" s="6">
        <v>91</v>
      </c>
      <c r="E21" s="6">
        <v>81</v>
      </c>
      <c r="F21" s="6">
        <v>84</v>
      </c>
      <c r="G21" s="6">
        <v>83</v>
      </c>
      <c r="H21" s="6">
        <f>SUM(C21:G21)</f>
        <v>421</v>
      </c>
    </row>
    <row r="22" spans="1:8" outlineLevel="3" x14ac:dyDescent="0.3">
      <c r="A22" s="6" t="s">
        <v>114</v>
      </c>
      <c r="B22" s="6" t="s">
        <v>47</v>
      </c>
      <c r="C22" s="6">
        <v>76</v>
      </c>
      <c r="D22" s="6">
        <v>80</v>
      </c>
      <c r="E22" s="6">
        <v>75</v>
      </c>
      <c r="F22" s="6">
        <v>78</v>
      </c>
      <c r="G22" s="6">
        <v>77</v>
      </c>
      <c r="H22" s="6">
        <f>SUM(C22:G22)</f>
        <v>386</v>
      </c>
    </row>
    <row r="23" spans="1:8" outlineLevel="2" x14ac:dyDescent="0.3">
      <c r="A23" s="34"/>
      <c r="B23" s="35" t="s">
        <v>255</v>
      </c>
      <c r="C23" s="34"/>
      <c r="D23" s="34"/>
      <c r="E23" s="34"/>
      <c r="F23" s="34"/>
      <c r="G23" s="34"/>
      <c r="H23" s="34">
        <f>SUBTOTAL(1,H15:H22)</f>
        <v>400.75</v>
      </c>
    </row>
    <row r="24" spans="1:8" outlineLevel="1" x14ac:dyDescent="0.3">
      <c r="A24" s="34"/>
      <c r="B24" s="35" t="s">
        <v>252</v>
      </c>
      <c r="C24" s="34">
        <f>SUBTOTAL(4,C15:C22)</f>
        <v>94</v>
      </c>
      <c r="D24" s="34">
        <f>SUBTOTAL(4,D15:D22)</f>
        <v>97</v>
      </c>
      <c r="E24" s="34">
        <f>SUBTOTAL(4,E15:E22)</f>
        <v>94</v>
      </c>
      <c r="F24" s="34">
        <f>SUBTOTAL(4,F15:F22)</f>
        <v>96</v>
      </c>
      <c r="G24" s="34"/>
      <c r="H24" s="34">
        <f>SUBTOTAL(4,H15:H22)</f>
        <v>476</v>
      </c>
    </row>
    <row r="25" spans="1:8" x14ac:dyDescent="0.3">
      <c r="A25" s="34"/>
      <c r="B25" s="35" t="s">
        <v>256</v>
      </c>
      <c r="C25" s="34"/>
      <c r="D25" s="34"/>
      <c r="E25" s="34"/>
      <c r="F25" s="34"/>
      <c r="G25" s="34"/>
      <c r="H25" s="34">
        <f>SUBTOTAL(1,H4:H22)</f>
        <v>398.41176470588238</v>
      </c>
    </row>
    <row r="26" spans="1:8" x14ac:dyDescent="0.3">
      <c r="A26" s="34"/>
      <c r="B26" s="35" t="s">
        <v>253</v>
      </c>
      <c r="C26" s="34">
        <f>SUBTOTAL(4,C4:C22)</f>
        <v>94</v>
      </c>
      <c r="D26" s="34">
        <f>SUBTOTAL(4,D4:D22)</f>
        <v>97</v>
      </c>
      <c r="E26" s="34">
        <f>SUBTOTAL(4,E4:E22)</f>
        <v>94</v>
      </c>
      <c r="F26" s="34">
        <f>SUBTOTAL(4,F4:F22)</f>
        <v>96</v>
      </c>
      <c r="G26" s="34"/>
      <c r="H26" s="34">
        <f>SUBTOTAL(4,H4:H22)</f>
        <v>476</v>
      </c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E30" sqref="E30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17" t="s">
        <v>128</v>
      </c>
      <c r="B1" s="17"/>
      <c r="C1" s="17"/>
      <c r="D1" s="17"/>
      <c r="E1" s="17"/>
      <c r="F1" s="17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37" t="s">
        <v>131</v>
      </c>
      <c r="B19" t="s">
        <v>137</v>
      </c>
    </row>
    <row r="21" spans="1:5" x14ac:dyDescent="0.3">
      <c r="B21" s="37" t="s">
        <v>130</v>
      </c>
      <c r="C21" s="37" t="s">
        <v>262</v>
      </c>
    </row>
    <row r="22" spans="1:5" x14ac:dyDescent="0.3">
      <c r="B22" t="s">
        <v>136</v>
      </c>
      <c r="D22" t="s">
        <v>258</v>
      </c>
      <c r="E22" t="s">
        <v>260</v>
      </c>
    </row>
    <row r="23" spans="1:5" x14ac:dyDescent="0.3">
      <c r="A23" s="37" t="s">
        <v>129</v>
      </c>
      <c r="B23" t="s">
        <v>259</v>
      </c>
      <c r="C23" t="s">
        <v>261</v>
      </c>
    </row>
    <row r="24" spans="1:5" x14ac:dyDescent="0.3">
      <c r="A24" t="s">
        <v>135</v>
      </c>
      <c r="B24" s="39">
        <v>3200000</v>
      </c>
      <c r="C24" s="39">
        <v>1400000</v>
      </c>
      <c r="D24" s="39">
        <v>3200000</v>
      </c>
      <c r="E24" s="39">
        <v>1400000</v>
      </c>
    </row>
    <row r="25" spans="1:5" x14ac:dyDescent="0.3">
      <c r="A25" t="s">
        <v>138</v>
      </c>
      <c r="B25" s="39">
        <v>3800000</v>
      </c>
      <c r="C25" s="39">
        <v>1600000</v>
      </c>
      <c r="D25" s="39">
        <v>3800000</v>
      </c>
      <c r="E25" s="39">
        <v>1600000</v>
      </c>
    </row>
    <row r="26" spans="1:5" x14ac:dyDescent="0.3">
      <c r="A26" t="s">
        <v>139</v>
      </c>
      <c r="B26" s="39">
        <v>3400000</v>
      </c>
      <c r="C26" s="39">
        <v>1400000</v>
      </c>
      <c r="D26" s="39">
        <v>3400000</v>
      </c>
      <c r="E26" s="39">
        <v>1400000</v>
      </c>
    </row>
    <row r="27" spans="1:5" x14ac:dyDescent="0.3">
      <c r="A27" t="s">
        <v>257</v>
      </c>
      <c r="B27" s="39">
        <v>3466666.6666666665</v>
      </c>
      <c r="C27" s="39">
        <v>1466666.6666666667</v>
      </c>
      <c r="D27" s="39">
        <v>3466666.6666666665</v>
      </c>
      <c r="E27" s="39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J23" sqref="J23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17" t="s">
        <v>157</v>
      </c>
      <c r="B1" s="17"/>
      <c r="C1" s="17"/>
      <c r="D1" s="17"/>
      <c r="E1" s="17"/>
    </row>
    <row r="3" spans="1:5" x14ac:dyDescent="0.3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3">
      <c r="A4" s="6" t="s">
        <v>163</v>
      </c>
      <c r="B4" s="6">
        <v>65</v>
      </c>
      <c r="C4" s="6">
        <v>55</v>
      </c>
      <c r="D4" s="6">
        <v>80</v>
      </c>
      <c r="E4" s="38">
        <f>AVERAGE(B4:D4)</f>
        <v>66.666666666666671</v>
      </c>
    </row>
    <row r="5" spans="1:5" x14ac:dyDescent="0.3">
      <c r="A5" s="6" t="s">
        <v>164</v>
      </c>
      <c r="B5" s="6">
        <v>75</v>
      </c>
      <c r="C5" s="6">
        <v>70</v>
      </c>
      <c r="D5" s="6">
        <v>60</v>
      </c>
      <c r="E5" s="38">
        <f t="shared" ref="E5:E13" si="0">AVERAGE(B5:D5)</f>
        <v>68.333333333333329</v>
      </c>
    </row>
    <row r="6" spans="1:5" x14ac:dyDescent="0.3">
      <c r="A6" s="6" t="s">
        <v>165</v>
      </c>
      <c r="B6" s="6">
        <v>90</v>
      </c>
      <c r="C6" s="6">
        <v>95</v>
      </c>
      <c r="D6" s="6">
        <v>85</v>
      </c>
      <c r="E6" s="38">
        <f t="shared" si="0"/>
        <v>90</v>
      </c>
    </row>
    <row r="7" spans="1:5" x14ac:dyDescent="0.3">
      <c r="A7" s="6" t="s">
        <v>166</v>
      </c>
      <c r="B7" s="6">
        <v>80</v>
      </c>
      <c r="C7" s="6">
        <v>80</v>
      </c>
      <c r="D7" s="6">
        <v>85</v>
      </c>
      <c r="E7" s="38">
        <f t="shared" si="0"/>
        <v>81.666666666666671</v>
      </c>
    </row>
    <row r="8" spans="1:5" x14ac:dyDescent="0.3">
      <c r="A8" s="6" t="s">
        <v>167</v>
      </c>
      <c r="B8" s="6">
        <v>60</v>
      </c>
      <c r="C8" s="6">
        <v>45</v>
      </c>
      <c r="D8" s="6">
        <v>50</v>
      </c>
      <c r="E8" s="38">
        <f t="shared" si="0"/>
        <v>51.666666666666664</v>
      </c>
    </row>
    <row r="9" spans="1:5" x14ac:dyDescent="0.3">
      <c r="A9" s="6" t="s">
        <v>168</v>
      </c>
      <c r="B9" s="6">
        <v>40</v>
      </c>
      <c r="C9" s="6">
        <v>35</v>
      </c>
      <c r="D9" s="6">
        <v>50</v>
      </c>
      <c r="E9" s="38">
        <f t="shared" si="0"/>
        <v>41.666666666666664</v>
      </c>
    </row>
    <row r="10" spans="1:5" x14ac:dyDescent="0.3">
      <c r="A10" s="6" t="s">
        <v>169</v>
      </c>
      <c r="B10" s="6">
        <v>35</v>
      </c>
      <c r="C10" s="6">
        <v>40</v>
      </c>
      <c r="D10" s="6">
        <v>50</v>
      </c>
      <c r="E10" s="38">
        <f t="shared" si="0"/>
        <v>41.666666666666664</v>
      </c>
    </row>
    <row r="11" spans="1:5" x14ac:dyDescent="0.3">
      <c r="A11" s="6" t="s">
        <v>170</v>
      </c>
      <c r="B11" s="6">
        <v>85</v>
      </c>
      <c r="C11" s="6">
        <v>80</v>
      </c>
      <c r="D11" s="6">
        <v>70</v>
      </c>
      <c r="E11" s="38">
        <f t="shared" si="0"/>
        <v>78.333333333333329</v>
      </c>
    </row>
    <row r="12" spans="1:5" x14ac:dyDescent="0.3">
      <c r="A12" s="6" t="s">
        <v>171</v>
      </c>
      <c r="B12" s="6">
        <v>75</v>
      </c>
      <c r="C12" s="6">
        <v>90</v>
      </c>
      <c r="D12" s="6">
        <v>80</v>
      </c>
      <c r="E12" s="38">
        <f t="shared" si="0"/>
        <v>81.666666666666671</v>
      </c>
    </row>
    <row r="13" spans="1:5" x14ac:dyDescent="0.3">
      <c r="A13" s="6" t="s">
        <v>172</v>
      </c>
      <c r="B13" s="6">
        <v>65</v>
      </c>
      <c r="C13" s="6">
        <v>60</v>
      </c>
      <c r="D13" s="6">
        <v>50</v>
      </c>
      <c r="E13" s="3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G31" sqref="G31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17" t="s">
        <v>173</v>
      </c>
      <c r="B1" s="17"/>
      <c r="C1" s="17"/>
      <c r="D1" s="17"/>
      <c r="E1" s="17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2025-03-22T09:37:34Z</dcterms:modified>
</cp:coreProperties>
</file>