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 codeName="{60716B99-48EF-4627-542C-1B4CF24DBC8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bd99a239aede3f/바탕 화면/"/>
    </mc:Choice>
  </mc:AlternateContent>
  <xr:revisionPtr revIDLastSave="5" documentId="8_{77067F70-A20E-4317-B6AD-71CD446ACDB4}" xr6:coauthVersionLast="47" xr6:coauthVersionMax="47" xr10:uidLastSave="{207D8A83-78B0-46B0-A6BA-00AF92034772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5" l="1"/>
  <c r="H24" i="5"/>
  <c r="G24" i="5"/>
  <c r="F24" i="5"/>
  <c r="E24" i="5"/>
  <c r="D24" i="5"/>
  <c r="H14" i="5"/>
  <c r="H26" i="5" s="1"/>
  <c r="G14" i="5"/>
  <c r="G26" i="5" s="1"/>
  <c r="F14" i="5"/>
  <c r="E14" i="5"/>
  <c r="E26" i="5" s="1"/>
  <c r="D14" i="5"/>
  <c r="D26" i="5" s="1"/>
  <c r="J16" i="4"/>
  <c r="J17" i="4"/>
  <c r="J18" i="4"/>
  <c r="J19" i="4"/>
  <c r="J20" i="4"/>
  <c r="J21" i="4"/>
  <c r="J22" i="4"/>
  <c r="J23" i="4"/>
  <c r="J24" i="4"/>
  <c r="J25" i="4"/>
  <c r="J26" i="4"/>
  <c r="E31" i="4"/>
  <c r="E32" i="4"/>
  <c r="E33" i="4"/>
  <c r="E34" i="4"/>
  <c r="E35" i="4"/>
  <c r="E36" i="4"/>
  <c r="E37" i="4"/>
  <c r="E38" i="4"/>
  <c r="E39" i="4"/>
  <c r="E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8" i="8"/>
  <c r="E7" i="8"/>
  <c r="E6" i="8"/>
  <c r="E5" i="8"/>
  <c r="E4" i="8"/>
  <c r="E13" i="7"/>
  <c r="E12" i="7"/>
  <c r="E11" i="7"/>
  <c r="E10" i="7"/>
  <c r="E9" i="7"/>
  <c r="E8" i="7"/>
  <c r="E7" i="7"/>
  <c r="E6" i="7"/>
  <c r="E5" i="7"/>
  <c r="E4" i="7"/>
  <c r="I22" i="5"/>
  <c r="I21" i="5"/>
  <c r="I20" i="5"/>
  <c r="I19" i="5"/>
  <c r="I18" i="5"/>
  <c r="I17" i="5"/>
  <c r="I16" i="5"/>
  <c r="I15" i="5"/>
  <c r="I23" i="5" s="1"/>
  <c r="I12" i="5"/>
  <c r="I11" i="5"/>
  <c r="I10" i="5"/>
  <c r="I9" i="5"/>
  <c r="I8" i="5"/>
  <c r="I7" i="5"/>
  <c r="I6" i="5"/>
  <c r="I5" i="5"/>
  <c r="I13" i="5" s="1"/>
  <c r="I4" i="5"/>
  <c r="G15" i="2"/>
  <c r="G14" i="2"/>
  <c r="G13" i="2"/>
  <c r="G12" i="2"/>
  <c r="G11" i="2"/>
  <c r="G10" i="2"/>
  <c r="G9" i="2"/>
  <c r="G8" i="2"/>
  <c r="G7" i="2"/>
  <c r="G6" i="2"/>
  <c r="G5" i="2"/>
  <c r="G4" i="2"/>
  <c r="I25" i="5" l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<sst xmlns="http://schemas.openxmlformats.org/spreadsheetml/2006/main" count="363" uniqueCount="270">
  <si>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</si>
  <si>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</si>
  <si>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</si>
  <si>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</si>
  <si>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</si>
  <si>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</si>
  <si>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</si>
  <si>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</si>
  <si>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</si>
  <si>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</si>
  <si>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</si>
  <si>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</si>
  <si>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</si>
  <si>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</si>
  <si>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</si>
  <si>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</si>
  <si>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</si>
  <si>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</si>
  <si>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</si>
  <si>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</si>
  <si>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</si>
  <si>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</si>
  <si>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</si>
  <si>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</si>
  <si>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</si>
  <si>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</si>
  <si>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</si>
  <si>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</si>
  <si>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</si>
  <si>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</si>
  <si>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</si>
  <si>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</si>
  <si>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</si>
  <si>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</si>
  <si>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</si>
  <si>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</si>
  <si>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</si>
  <si>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</si>
  <si>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</si>
  <si>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</si>
  <si>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</si>
  <si>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</si>
  <si>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</si>
  <si>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</si>
  <si>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</si>
  <si>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</si>
  <si>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</si>
  <si>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</si>
  <si>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</si>
  <si>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</si>
  <si>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</si>
  <si>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</si>
  <si>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</si>
  <si>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</si>
  <si>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</si>
  <si>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</si>
  <si>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</si>
  <si>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</si>
  <si>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</si>
  <si>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</si>
  <si>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</si>
  <si>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</si>
  <si>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</si>
  <si>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</si>
  <si>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</si>
  <si>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</si>
  <si>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</si>
  <si>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</si>
  <si>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</si>
  <si>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</si>
  <si>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</si>
  <si>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</si>
  <si>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</si>
  <si>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</si>
  <si>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</si>
  <si>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</si>
  <si>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</si>
  <si>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</si>
  <si>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</si>
  <si>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</si>
  <si>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</si>
  <si>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</si>
  <si>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</si>
  <si>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</si>
  <si>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</si>
  <si>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</si>
  <si>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</si>
  <si>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</si>
  <si>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</si>
  <si>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</si>
  <si>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</si>
  <si>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</si>
  <si>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</si>
  <si>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</si>
  <si>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</si>
  <si>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</si>
  <si>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</si>
  <si>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</si>
  <si>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</si>
  <si>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</si>
  <si>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</si>
  <si>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</si>
  <si>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</si>
  <si>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</si>
  <si>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</si>
  <si>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</si>
  <si>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</si>
  <si>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</si>
  <si>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</si>
  <si>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</si>
  <si>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</si>
  <si>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</si>
  <si>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</si>
  <si>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</si>
  <si>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</si>
  <si>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</si>
  <si>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</si>
  <si>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</si>
  <si>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</si>
  <si>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</si>
  <si>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</si>
  <si>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</si>
  <si>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</si>
  <si>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</si>
  <si>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</si>
  <si>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</si>
  <si>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</si>
  <si>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</si>
  <si>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</si>
  <si>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</si>
  <si>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</si>
  <si>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</si>
  <si>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</si>
  <si>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</si>
  <si>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</si>
  <si>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</si>
  <si>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</si>
  <si>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</si>
  <si>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</si>
  <si>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</si>
  <si>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</si>
  <si>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</si>
  <si>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</si>
  <si>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</si>
  <si>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</si>
  <si>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</si>
  <si>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</si>
  <si>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</si>
  <si>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</si>
  <si>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</si>
  <si>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</si>
  <si>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</si>
  <si>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</si>
  <si>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</si>
  <si>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</si>
  <si>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</si>
  <si>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</si>
  <si>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</si>
  <si>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</si>
  <si>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</si>
  <si>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</si>
  <si>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</si>
  <si>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</si>
  <si>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</si>
  <si>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</si>
  <si>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</si>
  <si>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</si>
  <si>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</si>
  <si>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</si>
  <si>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</si>
  <si>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</si>
  <si>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</si>
  <si>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</si>
  <si>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</si>
  <si>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</si>
  <si>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</si>
  <si>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</si>
  <si>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</si>
  <si>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</si>
  <si>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</si>
  <si>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</si>
  <si>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</si>
  <si>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</si>
  <si>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</si>
  <si>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</si>
  <si>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</si>
  <si>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</si>
  <si>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</si>
  <si>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</si>
  <si>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</si>
  <si>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</si>
  <si>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</si>
  <si>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</si>
  <si>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</si>
  <si>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</si>
  <si>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</si>
  <si>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</si>
  <si>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</si>
  <si>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</si>
  <si>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</si>
  <si>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</si>
  <si>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</si>
  <si>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</si>
  <si>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</si>
  <si>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</si>
  <si>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</si>
  <si>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</si>
  <si>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</si>
  <si>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</si>
  <si>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</si>
  <si>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</si>
  <si>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</si>
  <si>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</si>
  <si>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</si>
  <si>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</si>
  <si>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</si>
  <si>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</si>
  <si>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</si>
  <si>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</si>
  <si>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</si>
  <si>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</si>
  <si>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</si>
  <si>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</si>
  <si>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</si>
  <si>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</si>
  <si>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</si>
  <si>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</si>
  <si>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</si>
  <si>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</si>
  <si>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</si>
  <si>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</si>
  <si>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</si>
  <si>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</si>
  <si>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</si>
  <si>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</si>
  <si>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</si>
  <si>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</si>
  <si>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</si>
  <si>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</si>
  <si>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</si>
  <si>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</si>
  <si>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</si>
  <si>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</si>
  <si>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</si>
  <si>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</si>
  <si>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</si>
  <si>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</si>
  <si>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</si>
  <si>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</si>
  <si>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</si>
  <si>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</si>
  <si>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</si>
  <si>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</si>
  <si>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</si>
  <si>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하나상사</t>
    <phoneticPr fontId="1" type="noConversion"/>
  </si>
  <si>
    <t>대한상사</t>
    <phoneticPr fontId="1" type="noConversion"/>
  </si>
  <si>
    <t>나라실업</t>
    <phoneticPr fontId="1" type="noConversion"/>
  </si>
  <si>
    <t>서울유통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</si>
  <si>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</si>
  <si>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</si>
  <si>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</si>
  <si>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</si>
  <si>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</si>
  <si>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</si>
  <si>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A-01-116</t>
    <phoneticPr fontId="1" type="noConversion"/>
  </si>
  <si>
    <t>A-01-115</t>
    <phoneticPr fontId="1" type="noConversion"/>
  </si>
  <si>
    <t>A-01-114</t>
    <phoneticPr fontId="1" type="noConversion"/>
  </si>
  <si>
    <t>A-01-113</t>
    <phoneticPr fontId="1" type="noConversion"/>
  </si>
  <si>
    <t>A-01-112</t>
    <phoneticPr fontId="1" type="noConversion"/>
  </si>
  <si>
    <t>A-01-111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</si>
</sst>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896880"/>
        <c:axId val="6790120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6790120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7896880"/>
        <c:crosses val="max"/>
        <c:crossBetween val="between"/>
        <c:majorUnit val="2000000"/>
      </c:valAx>
      <c:catAx>
        <c:axId val="67896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901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우성엽" refreshedDate="45474.958909259258" createdVersion="8" refreshedVersion="8" minRefreshableVersion="3" recordCount="12" xr:uid="{77318816-340E-4AB4-AD17-9B22FED3168F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FCBB03-7AEE-45D7-A559-BA58CA01A012}" name="피벗 테이블3" cacheId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15CF52-BAE0-4B1C-8572-D763B5457749}" name="표1" displayName="표1" ref="B3:I26" totalsRowShown="0" headerRowDxfId="0" dataDxfId="1" headerRowBorderDxfId="10" tableBorderDxfId="11">
  <autoFilter ref="B3:I26" xr:uid="{CD15CF52-BAE0-4B1C-8572-D763B5457749}"/>
  <tableColumns count="8">
    <tableColumn id="1" xr3:uid="{2F4755DC-4135-48B3-AC9D-62EC6376B6CE}" name="성명" dataDxfId="9"/>
    <tableColumn id="2" xr3:uid="{50450700-B987-4282-9448-1CC95BE0745E}" name="성별" dataDxfId="8"/>
    <tableColumn id="3" xr3:uid="{DAB4C376-9531-4EC2-8EBB-0992D8BEEF0C}" name="국어" dataDxfId="7"/>
    <tableColumn id="4" xr3:uid="{73BDB05D-2336-478E-8725-A9E359AF0794}" name="영어" dataDxfId="6"/>
    <tableColumn id="5" xr3:uid="{8067D472-BD8C-44E4-82D2-9969B0172D3A}" name="수학" dataDxfId="5"/>
    <tableColumn id="6" xr3:uid="{9099F98E-0D5F-4A55-B907-38B599B16983}" name="과학" dataDxfId="4"/>
    <tableColumn id="7" xr3:uid="{7BB259C7-FD39-46FB-9313-770A2C7E2299}" name="사회" dataDxfId="3"/>
    <tableColumn id="8" xr3:uid="{9831B894-D2CE-4086-85E0-6EB3957EB594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A3" sqref="A3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239</v>
      </c>
      <c r="B3" s="1" t="s">
        <v>240</v>
      </c>
      <c r="C3" s="1" t="s">
        <v>241</v>
      </c>
      <c r="D3" s="1" t="s">
        <v>242</v>
      </c>
      <c r="E3" s="1" t="s">
        <v>243</v>
      </c>
      <c r="F3" s="1" t="s">
        <v>244</v>
      </c>
    </row>
    <row r="4" spans="1:6" x14ac:dyDescent="0.4">
      <c r="A4" s="1" t="s">
        <v>269</v>
      </c>
      <c r="B4" s="1" t="s">
        <v>258</v>
      </c>
      <c r="C4" s="1" t="s">
        <v>255</v>
      </c>
      <c r="D4" s="1" t="s">
        <v>248</v>
      </c>
      <c r="E4" s="2">
        <v>1500</v>
      </c>
      <c r="F4" s="1" t="s">
        <v>245</v>
      </c>
    </row>
    <row r="5" spans="1:6" x14ac:dyDescent="0.4">
      <c r="A5" s="1" t="s">
        <v>268</v>
      </c>
      <c r="B5" s="1" t="s">
        <v>259</v>
      </c>
      <c r="C5" s="1" t="s">
        <v>257</v>
      </c>
      <c r="D5" s="1" t="s">
        <v>249</v>
      </c>
      <c r="E5" s="2">
        <v>2000</v>
      </c>
      <c r="F5" s="1" t="s">
        <v>246</v>
      </c>
    </row>
    <row r="6" spans="1:6" x14ac:dyDescent="0.4">
      <c r="A6" s="1" t="s">
        <v>267</v>
      </c>
      <c r="B6" s="1" t="s">
        <v>260</v>
      </c>
      <c r="C6" s="1" t="s">
        <v>254</v>
      </c>
      <c r="D6" s="1" t="s">
        <v>250</v>
      </c>
      <c r="E6" s="2">
        <v>3520</v>
      </c>
      <c r="F6" s="1" t="s">
        <v>246</v>
      </c>
    </row>
    <row r="7" spans="1:6" x14ac:dyDescent="0.4">
      <c r="A7" s="1" t="s">
        <v>266</v>
      </c>
      <c r="B7" s="1" t="s">
        <v>261</v>
      </c>
      <c r="C7" s="1" t="s">
        <v>256</v>
      </c>
      <c r="D7" s="1" t="s">
        <v>251</v>
      </c>
      <c r="E7" s="2">
        <v>1000</v>
      </c>
      <c r="F7" s="1" t="s">
        <v>247</v>
      </c>
    </row>
    <row r="8" spans="1:6" x14ac:dyDescent="0.4">
      <c r="A8" s="1" t="s">
        <v>265</v>
      </c>
      <c r="B8" s="1" t="s">
        <v>262</v>
      </c>
      <c r="C8" s="1" t="s">
        <v>255</v>
      </c>
      <c r="D8" s="1" t="s">
        <v>252</v>
      </c>
      <c r="E8" s="2">
        <v>800</v>
      </c>
      <c r="F8" s="1" t="s">
        <v>245</v>
      </c>
    </row>
    <row r="9" spans="1:6" x14ac:dyDescent="0.4">
      <c r="A9" s="1" t="s">
        <v>264</v>
      </c>
      <c r="B9" s="1" t="s">
        <v>263</v>
      </c>
      <c r="C9" s="1" t="s">
        <v>254</v>
      </c>
      <c r="D9" s="1" t="s">
        <v>253</v>
      </c>
      <c r="E9" s="2">
        <v>950</v>
      </c>
      <c r="F9" s="1" t="s">
        <v>246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8" sqref="I8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116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117</v>
      </c>
      <c r="B3" s="15" t="s">
        <v>118</v>
      </c>
      <c r="C3" s="15" t="s">
        <v>119</v>
      </c>
      <c r="D3" s="15" t="s">
        <v>120</v>
      </c>
      <c r="E3" s="15" t="s">
        <v>121</v>
      </c>
      <c r="F3" s="15" t="s">
        <v>212</v>
      </c>
      <c r="G3" s="16" t="s">
        <v>122</v>
      </c>
    </row>
    <row r="4" spans="1:7" x14ac:dyDescent="0.4">
      <c r="A4" s="26" t="s">
        <v>123</v>
      </c>
      <c r="B4" s="12">
        <v>45143</v>
      </c>
      <c r="C4" s="6" t="s">
        <v>124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26"/>
      <c r="B5" s="12">
        <v>45143</v>
      </c>
      <c r="C5" s="6" t="s">
        <v>125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26"/>
      <c r="B6" s="12">
        <v>45143</v>
      </c>
      <c r="C6" s="6" t="s">
        <v>126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26" t="s">
        <v>127</v>
      </c>
      <c r="B7" s="12">
        <v>45144</v>
      </c>
      <c r="C7" s="6" t="s">
        <v>124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26"/>
      <c r="B8" s="12">
        <v>45144</v>
      </c>
      <c r="C8" s="6" t="s">
        <v>125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26"/>
      <c r="B9" s="12">
        <v>45144</v>
      </c>
      <c r="C9" s="6" t="s">
        <v>126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26" t="s">
        <v>128</v>
      </c>
      <c r="B10" s="12">
        <v>45145</v>
      </c>
      <c r="C10" s="6" t="s">
        <v>124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26"/>
      <c r="B11" s="12">
        <v>45145</v>
      </c>
      <c r="C11" s="6" t="s">
        <v>125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26"/>
      <c r="B12" s="12">
        <v>45145</v>
      </c>
      <c r="C12" s="6" t="s">
        <v>126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26" t="s">
        <v>129</v>
      </c>
      <c r="B13" s="12">
        <v>45146</v>
      </c>
      <c r="C13" s="6" t="s">
        <v>124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26"/>
      <c r="B14" s="12">
        <v>45146</v>
      </c>
      <c r="C14" s="6" t="s">
        <v>125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27"/>
      <c r="B15" s="18">
        <v>45146</v>
      </c>
      <c r="C15" s="19" t="s">
        <v>126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J16" sqref="J16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213</v>
      </c>
      <c r="C4" t="s">
        <v>214</v>
      </c>
      <c r="D4" t="s">
        <v>215</v>
      </c>
      <c r="E4" t="s">
        <v>216</v>
      </c>
    </row>
    <row r="5" spans="2:5" x14ac:dyDescent="0.4">
      <c r="B5" t="s">
        <v>217</v>
      </c>
      <c r="C5">
        <v>1500</v>
      </c>
      <c r="D5">
        <v>1384</v>
      </c>
      <c r="E5" s="22">
        <v>0.92</v>
      </c>
    </row>
    <row r="6" spans="2:5" x14ac:dyDescent="0.4">
      <c r="B6" t="s">
        <v>218</v>
      </c>
      <c r="C6">
        <v>1600</v>
      </c>
      <c r="D6">
        <v>1544</v>
      </c>
      <c r="E6" s="22">
        <v>0.97</v>
      </c>
    </row>
    <row r="7" spans="2:5" x14ac:dyDescent="0.4">
      <c r="B7" t="s">
        <v>219</v>
      </c>
      <c r="C7">
        <v>2000</v>
      </c>
      <c r="D7">
        <v>1423</v>
      </c>
      <c r="E7" s="22">
        <v>0.71</v>
      </c>
    </row>
    <row r="8" spans="2:5" x14ac:dyDescent="0.4">
      <c r="B8" t="s">
        <v>220</v>
      </c>
      <c r="C8">
        <v>1500</v>
      </c>
      <c r="D8">
        <v>1221</v>
      </c>
      <c r="E8" s="22">
        <v>0.81</v>
      </c>
    </row>
    <row r="9" spans="2:5" x14ac:dyDescent="0.4">
      <c r="B9" t="s">
        <v>221</v>
      </c>
      <c r="C9">
        <v>1200</v>
      </c>
      <c r="D9">
        <v>1095</v>
      </c>
      <c r="E9" s="22">
        <v>0.91</v>
      </c>
    </row>
    <row r="10" spans="2:5" x14ac:dyDescent="0.4">
      <c r="B10" t="s">
        <v>222</v>
      </c>
      <c r="C10">
        <v>1000</v>
      </c>
      <c r="D10">
        <v>912</v>
      </c>
      <c r="E10" s="22">
        <v>0.91</v>
      </c>
    </row>
    <row r="11" spans="2:5" x14ac:dyDescent="0.4">
      <c r="B11" t="s">
        <v>223</v>
      </c>
      <c r="C11">
        <v>1200</v>
      </c>
      <c r="D11">
        <v>965</v>
      </c>
      <c r="E11" s="22">
        <v>0.8</v>
      </c>
    </row>
    <row r="12" spans="2:5" x14ac:dyDescent="0.4">
      <c r="B12" t="s">
        <v>224</v>
      </c>
      <c r="C12">
        <v>1000</v>
      </c>
      <c r="D12">
        <v>769</v>
      </c>
      <c r="E12" s="22">
        <v>0.77</v>
      </c>
    </row>
    <row r="13" spans="2:5" x14ac:dyDescent="0.4">
      <c r="B13" t="s">
        <v>225</v>
      </c>
      <c r="C13">
        <v>1500</v>
      </c>
      <c r="D13">
        <v>1426</v>
      </c>
      <c r="E13" s="22">
        <v>0.95</v>
      </c>
    </row>
    <row r="14" spans="2:5" x14ac:dyDescent="0.4">
      <c r="B14" t="s">
        <v>226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0" workbookViewId="0">
      <selection activeCell="J16" sqref="J16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 IF(D3/POWER(C3,2)&lt;25,"정상", 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 IF(D4/POWER(C4,2)&lt;25,"정상", 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>
        <f>MATCH(H16,LEFT(H16,2))</f>
        <v>#VALUE!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 t="str">
        <f t="shared" ref="J17:J26" si="2">LEFT(H17,2)</f>
        <v>NA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 t="str">
        <f t="shared" si="2"/>
        <v>NA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 t="str">
        <f t="shared" si="2"/>
        <v>CC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 t="str">
        <f t="shared" si="2"/>
        <v>IB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 t="str">
        <f t="shared" si="2"/>
        <v>CC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 t="str">
        <f t="shared" si="2"/>
        <v>NA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 t="str">
        <f t="shared" si="2"/>
        <v>IB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 t="str">
        <f t="shared" si="2"/>
        <v>IB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 t="str">
        <f t="shared" si="2"/>
        <v>CC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28" t="s">
        <v>71</v>
      </c>
      <c r="B26" s="29"/>
      <c r="C26" s="29"/>
      <c r="D26" s="30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 t="str">
        <f t="shared" si="2"/>
        <v>CC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VLOOKUP(MID(A30,3,1),$G$36:$H$39,2,0)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VLOOKUP(MID(A31,3,1),$G$36:$H$39,2,0)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31" t="s">
        <v>99</v>
      </c>
      <c r="H34" s="31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6"/>
  <sheetViews>
    <sheetView workbookViewId="0">
      <selection activeCell="B3" sqref="B3"/>
    </sheetView>
  </sheetViews>
  <sheetFormatPr defaultRowHeight="17.399999999999999" outlineLevelRow="3" x14ac:dyDescent="0.4"/>
  <sheetData>
    <row r="1" spans="1:9" ht="21" x14ac:dyDescent="0.4">
      <c r="A1" s="32" t="s">
        <v>130</v>
      </c>
      <c r="B1" s="32"/>
      <c r="C1" s="32"/>
      <c r="D1" s="32"/>
      <c r="E1" s="32"/>
      <c r="F1" s="32"/>
      <c r="G1" s="32"/>
      <c r="H1" s="32"/>
    </row>
    <row r="3" spans="1:9" x14ac:dyDescent="0.4">
      <c r="B3" s="35" t="s">
        <v>131</v>
      </c>
      <c r="C3" s="35" t="s">
        <v>38</v>
      </c>
      <c r="D3" s="35" t="s">
        <v>132</v>
      </c>
      <c r="E3" s="35" t="s">
        <v>133</v>
      </c>
      <c r="F3" s="35" t="s">
        <v>134</v>
      </c>
      <c r="G3" s="35" t="s">
        <v>135</v>
      </c>
      <c r="H3" s="35" t="s">
        <v>136</v>
      </c>
      <c r="I3" s="35" t="s">
        <v>137</v>
      </c>
    </row>
    <row r="4" spans="1:9" outlineLevel="3" x14ac:dyDescent="0.4">
      <c r="B4" s="6" t="s">
        <v>139</v>
      </c>
      <c r="C4" s="6" t="s">
        <v>56</v>
      </c>
      <c r="D4" s="6">
        <v>94</v>
      </c>
      <c r="E4" s="6">
        <v>97</v>
      </c>
      <c r="F4" s="6">
        <v>91</v>
      </c>
      <c r="G4" s="6">
        <v>92</v>
      </c>
      <c r="H4" s="6">
        <v>95</v>
      </c>
      <c r="I4" s="6">
        <f>SUM(D4:H4)</f>
        <v>469</v>
      </c>
    </row>
    <row r="5" spans="1:9" outlineLevel="3" x14ac:dyDescent="0.4">
      <c r="B5" s="6" t="s">
        <v>142</v>
      </c>
      <c r="C5" s="6" t="s">
        <v>56</v>
      </c>
      <c r="D5" s="6">
        <v>68</v>
      </c>
      <c r="E5" s="6">
        <v>71</v>
      </c>
      <c r="F5" s="6">
        <v>67</v>
      </c>
      <c r="G5" s="6">
        <v>70</v>
      </c>
      <c r="H5" s="6">
        <v>69</v>
      </c>
      <c r="I5" s="6">
        <f>SUM(D5:H5)</f>
        <v>345</v>
      </c>
    </row>
    <row r="6" spans="1:9" outlineLevel="3" x14ac:dyDescent="0.4">
      <c r="B6" s="6" t="s">
        <v>143</v>
      </c>
      <c r="C6" s="6" t="s">
        <v>56</v>
      </c>
      <c r="D6" s="6">
        <v>91</v>
      </c>
      <c r="E6" s="6">
        <v>92</v>
      </c>
      <c r="F6" s="6">
        <v>90</v>
      </c>
      <c r="G6" s="6">
        <v>92</v>
      </c>
      <c r="H6" s="6">
        <v>92</v>
      </c>
      <c r="I6" s="6">
        <f>SUM(D6:H6)</f>
        <v>457</v>
      </c>
    </row>
    <row r="7" spans="1:9" outlineLevel="3" x14ac:dyDescent="0.4">
      <c r="B7" s="6" t="s">
        <v>145</v>
      </c>
      <c r="C7" s="6" t="s">
        <v>56</v>
      </c>
      <c r="D7" s="6">
        <v>76</v>
      </c>
      <c r="E7" s="6">
        <v>67</v>
      </c>
      <c r="F7" s="6">
        <v>75</v>
      </c>
      <c r="G7" s="6">
        <v>80</v>
      </c>
      <c r="H7" s="6">
        <v>77</v>
      </c>
      <c r="I7" s="6">
        <f>SUM(D7:H7)</f>
        <v>375</v>
      </c>
    </row>
    <row r="8" spans="1:9" outlineLevel="3" x14ac:dyDescent="0.4">
      <c r="B8" s="6" t="s">
        <v>147</v>
      </c>
      <c r="C8" s="6" t="s">
        <v>56</v>
      </c>
      <c r="D8" s="6">
        <v>64</v>
      </c>
      <c r="E8" s="6">
        <v>67</v>
      </c>
      <c r="F8" s="6">
        <v>63</v>
      </c>
      <c r="G8" s="6">
        <v>66</v>
      </c>
      <c r="H8" s="6">
        <v>65</v>
      </c>
      <c r="I8" s="6">
        <f>SUM(D8:H8)</f>
        <v>325</v>
      </c>
    </row>
    <row r="9" spans="1:9" outlineLevel="3" x14ac:dyDescent="0.4">
      <c r="B9" s="6" t="s">
        <v>149</v>
      </c>
      <c r="C9" s="6" t="s">
        <v>56</v>
      </c>
      <c r="D9" s="6">
        <v>67</v>
      </c>
      <c r="E9" s="6">
        <v>70</v>
      </c>
      <c r="F9" s="6">
        <v>70</v>
      </c>
      <c r="G9" s="6">
        <v>69</v>
      </c>
      <c r="H9" s="6">
        <v>68</v>
      </c>
      <c r="I9" s="6">
        <f>SUM(D9:H9)</f>
        <v>344</v>
      </c>
    </row>
    <row r="10" spans="1:9" outlineLevel="3" x14ac:dyDescent="0.4">
      <c r="B10" s="6" t="s">
        <v>152</v>
      </c>
      <c r="C10" s="6" t="s">
        <v>56</v>
      </c>
      <c r="D10" s="6">
        <v>94</v>
      </c>
      <c r="E10" s="6">
        <v>93</v>
      </c>
      <c r="F10" s="6">
        <v>93</v>
      </c>
      <c r="G10" s="6">
        <v>96</v>
      </c>
      <c r="H10" s="6">
        <v>92</v>
      </c>
      <c r="I10" s="6">
        <f>SUM(D10:H10)</f>
        <v>468</v>
      </c>
    </row>
    <row r="11" spans="1:9" outlineLevel="3" x14ac:dyDescent="0.4">
      <c r="B11" s="6" t="s">
        <v>153</v>
      </c>
      <c r="C11" s="6" t="s">
        <v>56</v>
      </c>
      <c r="D11" s="6">
        <v>83</v>
      </c>
      <c r="E11" s="6">
        <v>83</v>
      </c>
      <c r="F11" s="6">
        <v>82</v>
      </c>
      <c r="G11" s="6">
        <v>82</v>
      </c>
      <c r="H11" s="6">
        <v>84</v>
      </c>
      <c r="I11" s="6">
        <f>SUM(D11:H11)</f>
        <v>414</v>
      </c>
    </row>
    <row r="12" spans="1:9" outlineLevel="3" x14ac:dyDescent="0.4">
      <c r="B12" s="6" t="s">
        <v>154</v>
      </c>
      <c r="C12" s="6" t="s">
        <v>56</v>
      </c>
      <c r="D12" s="6">
        <v>71</v>
      </c>
      <c r="E12" s="6">
        <v>74</v>
      </c>
      <c r="F12" s="6">
        <v>80</v>
      </c>
      <c r="G12" s="6">
        <v>73</v>
      </c>
      <c r="H12" s="6">
        <v>72</v>
      </c>
      <c r="I12" s="6">
        <f>SUM(D12:H12)</f>
        <v>370</v>
      </c>
    </row>
    <row r="13" spans="1:9" outlineLevel="2" x14ac:dyDescent="0.4">
      <c r="B13" s="6"/>
      <c r="C13" s="23" t="s">
        <v>230</v>
      </c>
      <c r="D13" s="6"/>
      <c r="E13" s="6"/>
      <c r="F13" s="6"/>
      <c r="G13" s="6"/>
      <c r="H13" s="6"/>
      <c r="I13" s="6">
        <f>SUBTOTAL(1,I4:I12)</f>
        <v>396.33333333333331</v>
      </c>
    </row>
    <row r="14" spans="1:9" outlineLevel="1" x14ac:dyDescent="0.4">
      <c r="B14" s="6"/>
      <c r="C14" s="23" t="s">
        <v>227</v>
      </c>
      <c r="D14" s="6">
        <f>SUBTOTAL(4,D4:D12)</f>
        <v>94</v>
      </c>
      <c r="E14" s="6">
        <f>SUBTOTAL(4,E4:E12)</f>
        <v>97</v>
      </c>
      <c r="F14" s="6">
        <f>SUBTOTAL(4,F4:F12)</f>
        <v>93</v>
      </c>
      <c r="G14" s="6">
        <f>SUBTOTAL(4,G4:G12)</f>
        <v>96</v>
      </c>
      <c r="H14" s="6">
        <f>SUBTOTAL(4,H4:H12)</f>
        <v>95</v>
      </c>
      <c r="I14" s="6"/>
    </row>
    <row r="15" spans="1:9" outlineLevel="3" x14ac:dyDescent="0.4">
      <c r="B15" s="6" t="s">
        <v>138</v>
      </c>
      <c r="C15" s="6" t="s">
        <v>47</v>
      </c>
      <c r="D15" s="6">
        <v>80</v>
      </c>
      <c r="E15" s="6">
        <v>83</v>
      </c>
      <c r="F15" s="6">
        <v>79</v>
      </c>
      <c r="G15" s="6">
        <v>82</v>
      </c>
      <c r="H15" s="6">
        <v>81</v>
      </c>
      <c r="I15" s="6">
        <f>SUM(D15:H15)</f>
        <v>405</v>
      </c>
    </row>
    <row r="16" spans="1:9" outlineLevel="3" x14ac:dyDescent="0.4">
      <c r="B16" s="6" t="s">
        <v>140</v>
      </c>
      <c r="C16" s="6" t="s">
        <v>47</v>
      </c>
      <c r="D16" s="6">
        <v>85</v>
      </c>
      <c r="E16" s="6">
        <v>88</v>
      </c>
      <c r="F16" s="6">
        <v>84</v>
      </c>
      <c r="G16" s="6">
        <v>87</v>
      </c>
      <c r="H16" s="6">
        <v>86</v>
      </c>
      <c r="I16" s="6">
        <f>SUM(D16:H16)</f>
        <v>430</v>
      </c>
    </row>
    <row r="17" spans="2:9" outlineLevel="3" x14ac:dyDescent="0.4">
      <c r="B17" s="6" t="s">
        <v>141</v>
      </c>
      <c r="C17" s="6" t="s">
        <v>47</v>
      </c>
      <c r="D17" s="6">
        <v>76</v>
      </c>
      <c r="E17" s="6">
        <v>80</v>
      </c>
      <c r="F17" s="6">
        <v>75</v>
      </c>
      <c r="G17" s="6">
        <v>78</v>
      </c>
      <c r="H17" s="6">
        <v>77</v>
      </c>
      <c r="I17" s="6">
        <f>SUM(D17:H17)</f>
        <v>386</v>
      </c>
    </row>
    <row r="18" spans="2:9" outlineLevel="3" x14ac:dyDescent="0.4">
      <c r="B18" s="6" t="s">
        <v>144</v>
      </c>
      <c r="C18" s="6" t="s">
        <v>47</v>
      </c>
      <c r="D18" s="6">
        <v>48</v>
      </c>
      <c r="E18" s="6">
        <v>51</v>
      </c>
      <c r="F18" s="6">
        <v>47</v>
      </c>
      <c r="G18" s="6">
        <v>50</v>
      </c>
      <c r="H18" s="6">
        <v>49</v>
      </c>
      <c r="I18" s="6">
        <f>SUM(D18:H18)</f>
        <v>245</v>
      </c>
    </row>
    <row r="19" spans="2:9" outlineLevel="3" x14ac:dyDescent="0.4">
      <c r="B19" s="6" t="s">
        <v>146</v>
      </c>
      <c r="C19" s="6" t="s">
        <v>47</v>
      </c>
      <c r="D19" s="6">
        <v>82</v>
      </c>
      <c r="E19" s="6">
        <v>91</v>
      </c>
      <c r="F19" s="6">
        <v>81</v>
      </c>
      <c r="G19" s="6">
        <v>84</v>
      </c>
      <c r="H19" s="6">
        <v>83</v>
      </c>
      <c r="I19" s="6">
        <f>SUM(D19:H19)</f>
        <v>421</v>
      </c>
    </row>
    <row r="20" spans="2:9" outlineLevel="3" x14ac:dyDescent="0.4">
      <c r="B20" s="6" t="s">
        <v>148</v>
      </c>
      <c r="C20" s="6" t="s">
        <v>47</v>
      </c>
      <c r="D20" s="6">
        <v>94</v>
      </c>
      <c r="E20" s="6">
        <v>97</v>
      </c>
      <c r="F20" s="6">
        <v>94</v>
      </c>
      <c r="G20" s="6">
        <v>96</v>
      </c>
      <c r="H20" s="6">
        <v>95</v>
      </c>
      <c r="I20" s="6">
        <f>SUM(D20:H20)</f>
        <v>476</v>
      </c>
    </row>
    <row r="21" spans="2:9" outlineLevel="3" x14ac:dyDescent="0.4">
      <c r="B21" s="6" t="s">
        <v>150</v>
      </c>
      <c r="C21" s="6" t="s">
        <v>47</v>
      </c>
      <c r="D21" s="6">
        <v>78</v>
      </c>
      <c r="E21" s="6">
        <v>81</v>
      </c>
      <c r="F21" s="6">
        <v>77</v>
      </c>
      <c r="G21" s="6">
        <v>80</v>
      </c>
      <c r="H21" s="6">
        <v>79</v>
      </c>
      <c r="I21" s="6">
        <f>SUM(D21:H21)</f>
        <v>395</v>
      </c>
    </row>
    <row r="22" spans="2:9" outlineLevel="3" x14ac:dyDescent="0.4">
      <c r="B22" s="6" t="s">
        <v>151</v>
      </c>
      <c r="C22" s="6" t="s">
        <v>47</v>
      </c>
      <c r="D22" s="6">
        <v>88</v>
      </c>
      <c r="E22" s="6">
        <v>94</v>
      </c>
      <c r="F22" s="6">
        <v>87</v>
      </c>
      <c r="G22" s="6">
        <v>90</v>
      </c>
      <c r="H22" s="6">
        <v>89</v>
      </c>
      <c r="I22" s="6">
        <f>SUM(D22:H22)</f>
        <v>448</v>
      </c>
    </row>
    <row r="23" spans="2:9" outlineLevel="2" x14ac:dyDescent="0.4">
      <c r="B23" s="33"/>
      <c r="C23" s="34" t="s">
        <v>231</v>
      </c>
      <c r="D23" s="33"/>
      <c r="E23" s="33"/>
      <c r="F23" s="33"/>
      <c r="G23" s="33"/>
      <c r="H23" s="33"/>
      <c r="I23" s="33">
        <f>SUBTOTAL(1,I15:I22)</f>
        <v>400.75</v>
      </c>
    </row>
    <row r="24" spans="2:9" outlineLevel="1" x14ac:dyDescent="0.4">
      <c r="B24" s="33"/>
      <c r="C24" s="34" t="s">
        <v>228</v>
      </c>
      <c r="D24" s="33">
        <f>SUBTOTAL(4,D15:D22)</f>
        <v>94</v>
      </c>
      <c r="E24" s="33">
        <f>SUBTOTAL(4,E15:E22)</f>
        <v>97</v>
      </c>
      <c r="F24" s="33">
        <f>SUBTOTAL(4,F15:F22)</f>
        <v>94</v>
      </c>
      <c r="G24" s="33">
        <f>SUBTOTAL(4,G15:G22)</f>
        <v>96</v>
      </c>
      <c r="H24" s="33">
        <f>SUBTOTAL(4,H15:H22)</f>
        <v>95</v>
      </c>
      <c r="I24" s="33"/>
    </row>
    <row r="25" spans="2:9" x14ac:dyDescent="0.4">
      <c r="B25" s="33"/>
      <c r="C25" s="34" t="s">
        <v>232</v>
      </c>
      <c r="D25" s="33"/>
      <c r="E25" s="33"/>
      <c r="F25" s="33"/>
      <c r="G25" s="33"/>
      <c r="H25" s="33"/>
      <c r="I25" s="33">
        <f>SUBTOTAL(1,I4:I22)</f>
        <v>398.41176470588238</v>
      </c>
    </row>
    <row r="26" spans="2:9" x14ac:dyDescent="0.4">
      <c r="B26" s="33"/>
      <c r="C26" s="34" t="s">
        <v>229</v>
      </c>
      <c r="D26" s="33">
        <f>SUBTOTAL(4,D4:D22)</f>
        <v>94</v>
      </c>
      <c r="E26" s="33">
        <f>SUBTOTAL(4,E4:E22)</f>
        <v>97</v>
      </c>
      <c r="F26" s="33">
        <f>SUBTOTAL(4,F4:F22)</f>
        <v>94</v>
      </c>
      <c r="G26" s="33">
        <f>SUBTOTAL(4,G4:G22)</f>
        <v>96</v>
      </c>
      <c r="H26" s="33">
        <f>SUBTOTAL(4,H4:H22)</f>
        <v>95</v>
      </c>
      <c r="I26" s="33"/>
    </row>
  </sheetData>
  <sortState xmlns:xlrd2="http://schemas.microsoft.com/office/spreadsheetml/2017/richdata2" ref="B4:I22">
    <sortCondition ref="C4:C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5" workbookViewId="0">
      <selection activeCell="D30" sqref="D30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32" t="s">
        <v>155</v>
      </c>
      <c r="B1" s="32"/>
      <c r="C1" s="32"/>
      <c r="D1" s="32"/>
      <c r="E1" s="32"/>
      <c r="F1" s="32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24" t="s">
        <v>158</v>
      </c>
      <c r="B19" t="s">
        <v>164</v>
      </c>
    </row>
    <row r="21" spans="1:5" x14ac:dyDescent="0.4">
      <c r="B21" s="24" t="s">
        <v>157</v>
      </c>
      <c r="C21" s="24" t="s">
        <v>238</v>
      </c>
    </row>
    <row r="22" spans="1:5" x14ac:dyDescent="0.4">
      <c r="B22" t="s">
        <v>163</v>
      </c>
      <c r="D22" t="s">
        <v>234</v>
      </c>
      <c r="E22" t="s">
        <v>236</v>
      </c>
    </row>
    <row r="23" spans="1:5" x14ac:dyDescent="0.4">
      <c r="A23" s="24" t="s">
        <v>156</v>
      </c>
      <c r="B23" t="s">
        <v>235</v>
      </c>
      <c r="C23" t="s">
        <v>237</v>
      </c>
    </row>
    <row r="24" spans="1:5" x14ac:dyDescent="0.4">
      <c r="A24" t="s">
        <v>162</v>
      </c>
      <c r="B24">
        <v>3200000</v>
      </c>
      <c r="C24">
        <v>1400000</v>
      </c>
      <c r="D24">
        <v>3200000</v>
      </c>
      <c r="E24">
        <v>1400000</v>
      </c>
    </row>
    <row r="25" spans="1:5" x14ac:dyDescent="0.4">
      <c r="A25" t="s">
        <v>165</v>
      </c>
      <c r="B25">
        <v>3800000</v>
      </c>
      <c r="C25">
        <v>1600000</v>
      </c>
      <c r="D25">
        <v>3800000</v>
      </c>
      <c r="E25">
        <v>1600000</v>
      </c>
    </row>
    <row r="26" spans="1:5" x14ac:dyDescent="0.4">
      <c r="A26" t="s">
        <v>166</v>
      </c>
      <c r="B26">
        <v>3400000</v>
      </c>
      <c r="C26">
        <v>1400000</v>
      </c>
      <c r="D26">
        <v>3400000</v>
      </c>
      <c r="E26">
        <v>1400000</v>
      </c>
    </row>
    <row r="27" spans="1:5" x14ac:dyDescent="0.4">
      <c r="A27" t="s">
        <v>233</v>
      </c>
      <c r="B27">
        <v>3466666.6666666665</v>
      </c>
      <c r="C27">
        <v>1466666.6666666667</v>
      </c>
      <c r="D27">
        <v>3466666.6666666665</v>
      </c>
      <c r="E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12" sqref="H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2" t="s">
        <v>184</v>
      </c>
      <c r="B1" s="32"/>
      <c r="C1" s="32"/>
      <c r="D1" s="32"/>
      <c r="E1" s="32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">
      <c r="A4" s="6" t="s">
        <v>190</v>
      </c>
      <c r="B4" s="6">
        <v>65</v>
      </c>
      <c r="C4" s="6">
        <v>55</v>
      </c>
      <c r="D4" s="6">
        <v>80</v>
      </c>
      <c r="E4" s="25">
        <f>AVERAGE(B4:D4)</f>
        <v>66.666666666666671</v>
      </c>
    </row>
    <row r="5" spans="1:5" x14ac:dyDescent="0.4">
      <c r="A5" s="6" t="s">
        <v>191</v>
      </c>
      <c r="B5" s="6">
        <v>75</v>
      </c>
      <c r="C5" s="6">
        <v>70</v>
      </c>
      <c r="D5" s="6">
        <v>60</v>
      </c>
      <c r="E5" s="25">
        <f t="shared" ref="E5:E13" si="0">AVERAGE(B5:D5)</f>
        <v>68.333333333333329</v>
      </c>
    </row>
    <row r="6" spans="1:5" x14ac:dyDescent="0.4">
      <c r="A6" s="6" t="s">
        <v>192</v>
      </c>
      <c r="B6" s="6">
        <v>90</v>
      </c>
      <c r="C6" s="6">
        <v>95</v>
      </c>
      <c r="D6" s="6">
        <v>85</v>
      </c>
      <c r="E6" s="25">
        <f t="shared" si="0"/>
        <v>90</v>
      </c>
    </row>
    <row r="7" spans="1:5" x14ac:dyDescent="0.4">
      <c r="A7" s="6" t="s">
        <v>193</v>
      </c>
      <c r="B7" s="6">
        <v>80</v>
      </c>
      <c r="C7" s="6">
        <v>80</v>
      </c>
      <c r="D7" s="6">
        <v>85</v>
      </c>
      <c r="E7" s="25">
        <f t="shared" si="0"/>
        <v>81.666666666666671</v>
      </c>
    </row>
    <row r="8" spans="1:5" x14ac:dyDescent="0.4">
      <c r="A8" s="6" t="s">
        <v>194</v>
      </c>
      <c r="B8" s="6">
        <v>60</v>
      </c>
      <c r="C8" s="6">
        <v>45</v>
      </c>
      <c r="D8" s="6">
        <v>50</v>
      </c>
      <c r="E8" s="25">
        <f t="shared" si="0"/>
        <v>51.666666666666664</v>
      </c>
    </row>
    <row r="9" spans="1:5" x14ac:dyDescent="0.4">
      <c r="A9" s="6" t="s">
        <v>195</v>
      </c>
      <c r="B9" s="6">
        <v>40</v>
      </c>
      <c r="C9" s="6">
        <v>35</v>
      </c>
      <c r="D9" s="6">
        <v>50</v>
      </c>
      <c r="E9" s="25">
        <f t="shared" si="0"/>
        <v>41.666666666666664</v>
      </c>
    </row>
    <row r="10" spans="1:5" x14ac:dyDescent="0.4">
      <c r="A10" s="6" t="s">
        <v>196</v>
      </c>
      <c r="B10" s="6">
        <v>35</v>
      </c>
      <c r="C10" s="6">
        <v>40</v>
      </c>
      <c r="D10" s="6">
        <v>50</v>
      </c>
      <c r="E10" s="25">
        <f t="shared" si="0"/>
        <v>41.666666666666664</v>
      </c>
    </row>
    <row r="11" spans="1:5" x14ac:dyDescent="0.4">
      <c r="A11" s="6" t="s">
        <v>197</v>
      </c>
      <c r="B11" s="6">
        <v>85</v>
      </c>
      <c r="C11" s="6">
        <v>80</v>
      </c>
      <c r="D11" s="6">
        <v>70</v>
      </c>
      <c r="E11" s="25">
        <f t="shared" si="0"/>
        <v>78.333333333333329</v>
      </c>
    </row>
    <row r="12" spans="1:5" x14ac:dyDescent="0.4">
      <c r="A12" s="6" t="s">
        <v>198</v>
      </c>
      <c r="B12" s="6">
        <v>75</v>
      </c>
      <c r="C12" s="6">
        <v>90</v>
      </c>
      <c r="D12" s="6">
        <v>80</v>
      </c>
      <c r="E12" s="25">
        <f t="shared" si="0"/>
        <v>81.666666666666671</v>
      </c>
    </row>
    <row r="13" spans="1:5" x14ac:dyDescent="0.4">
      <c r="A13" s="6" t="s">
        <v>199</v>
      </c>
      <c r="B13" s="6">
        <v>65</v>
      </c>
      <c r="C13" s="6">
        <v>60</v>
      </c>
      <c r="D13" s="6">
        <v>50</v>
      </c>
      <c r="E13" s="25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zoomScale="85" zoomScaleNormal="85" workbookViewId="0">
      <selection activeCell="O13" sqref="O13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2" t="s">
        <v>200</v>
      </c>
      <c r="B1" s="32"/>
      <c r="C1" s="32"/>
      <c r="D1" s="32"/>
      <c r="E1" s="32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성엽 우</cp:lastModifiedBy>
  <dcterms:created xsi:type="dcterms:W3CDTF">2023-04-27T08:01:32Z</dcterms:created>
  <dcterms:modified xsi:type="dcterms:W3CDTF">2024-07-01T14:24:52Z</dcterms:modified>
</cp:coreProperties>
</file>