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4\Desktop\자주\자격증\컴활\시나공 책 파일\엑셀\모의\"/>
    </mc:Choice>
  </mc:AlternateContent>
  <xr:revisionPtr revIDLastSave="0" documentId="13_ncr:1_{B7DC790A-8A24-4A66-8EEC-23B49003FEA1}" xr6:coauthVersionLast="47" xr6:coauthVersionMax="47" xr10:uidLastSave="{00000000-0000-0000-0000-000000000000}"/>
  <bookViews>
    <workbookView xWindow="-120" yWindow="-120" windowWidth="27645" windowHeight="16440" activeTab="7" xr2:uid="{996A17FC-0A87-4199-9912-680845FDCF65}"/>
  </bookViews>
  <sheets>
    <sheet name="기본작업" sheetId="1" r:id="rId1"/>
    <sheet name="계산작업" sheetId="2" r:id="rId2"/>
    <sheet name="대여내역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 name="Commands"/>
  <definedNames>
    <definedName name="_xlnm._FilterDatabase" localSheetId="0" hidden="1">기본작업!$A$4:$K$31</definedName>
    <definedName name="_xlcn.WorksheetConnection_01회.xlsm대여내역" hidden="1">대여내역[]</definedName>
    <definedName name="_xleta.SUM" hidden="1" xlm="1">#NAME?</definedName>
    <definedName name="_xlnm.Criteria" localSheetId="0">기본작업!$A$33:$A$34</definedName>
    <definedName name="ExternalData_1" localSheetId="2" hidden="1">대여내역!$A$1:$D$28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대여내역" name="대여내역" connection="WorksheetConnection_01회!.xlsm!대여내역"/>
        </x15:modelTables>
        <x15:extLst>
          <ext xmlns:x16="http://schemas.microsoft.com/office/spreadsheetml/2014/11/main" uri="{9835A34E-60A6-4A7C-AAB8-D5F71C897F49}">
            <x16:modelTimeGroupings>
              <x16:modelTimeGrouping tableName="대여내역" columnName="수령일" columnId="수령일">
                <x16:calculatedTimeColumn columnName="수령일(월 인덱스)" columnId="수령일(월 인덱스)" contentType="monthsindex" isSelected="1"/>
                <x16:calculatedTimeColumn columnName="수령일(월)" columnId="수령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O11" i="2" a="1"/>
  <c r="O11" i="2" s="1"/>
  <c r="P11" i="2" a="1"/>
  <c r="P11" i="2" s="1"/>
  <c r="Q11" i="2" a="1"/>
  <c r="Q11" i="2" s="1"/>
  <c r="P10" i="2" a="1"/>
  <c r="P10" i="2" s="1"/>
  <c r="Q10" i="2" a="1"/>
  <c r="Q10" i="2" s="1"/>
  <c r="O10" i="2" a="1"/>
  <c r="O10" i="2" s="1"/>
  <c r="O5" i="2" a="1"/>
  <c r="O5" i="2" s="1"/>
  <c r="P5" i="2" a="1"/>
  <c r="P5" i="2" s="1"/>
  <c r="Q5" i="2" a="1"/>
  <c r="Q5" i="2" s="1"/>
  <c r="R5" i="2" a="1"/>
  <c r="R5" i="2"/>
  <c r="O6" i="2" a="1"/>
  <c r="O6" i="2" s="1"/>
  <c r="P6" i="2" a="1"/>
  <c r="P6" i="2" s="1"/>
  <c r="Q6" i="2" a="1"/>
  <c r="Q6" i="2" s="1"/>
  <c r="R6" i="2" a="1"/>
  <c r="R6" i="2"/>
  <c r="P4" i="2" a="1"/>
  <c r="P4" i="2" s="1"/>
  <c r="Q4" i="2" a="1"/>
  <c r="Q4" i="2" s="1"/>
  <c r="R4" i="2" a="1"/>
  <c r="R4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9" i="2" a="1"/>
  <c r="I13" i="2" a="1"/>
  <c r="I17" i="2" a="1"/>
  <c r="I21" i="2" a="1"/>
  <c r="I25" i="2" a="1"/>
  <c r="I29" i="2" a="1"/>
  <c r="I16" i="2" a="1"/>
  <c r="I10" i="2" a="1"/>
  <c r="I28" i="2" a="1"/>
  <c r="I6" i="2" a="1"/>
  <c r="I14" i="2" a="1"/>
  <c r="I18" i="2" a="1"/>
  <c r="I22" i="2" a="1"/>
  <c r="I26" i="2" a="1"/>
  <c r="I30" i="2" a="1"/>
  <c r="I8" i="2" a="1"/>
  <c r="I11" i="2" a="1"/>
  <c r="I24" i="2" a="1"/>
  <c r="I7" i="2" a="1"/>
  <c r="I15" i="2" a="1"/>
  <c r="I19" i="2" a="1"/>
  <c r="I23" i="2" a="1"/>
  <c r="I27" i="2" a="1"/>
  <c r="I20" i="2" a="1"/>
  <c r="I12" i="2" a="1"/>
  <c r="I4" i="2" a="1"/>
  <c r="I12" i="2" l="1"/>
  <c r="I20" i="2"/>
  <c r="I27" i="2"/>
  <c r="I23" i="2"/>
  <c r="I19" i="2"/>
  <c r="I15" i="2"/>
  <c r="I7" i="2"/>
  <c r="I24" i="2"/>
  <c r="I11" i="2"/>
  <c r="I8" i="2"/>
  <c r="I30" i="2"/>
  <c r="I26" i="2"/>
  <c r="I22" i="2"/>
  <c r="I18" i="2"/>
  <c r="I14" i="2"/>
  <c r="I6" i="2"/>
  <c r="I28" i="2"/>
  <c r="I10" i="2"/>
  <c r="I16" i="2"/>
  <c r="I29" i="2"/>
  <c r="I25" i="2"/>
  <c r="I21" i="2"/>
  <c r="I17" i="2"/>
  <c r="I13" i="2"/>
  <c r="I9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E1949B-1BDD-474D-BCB1-9641361ECC2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23D1EB2-5B01-4DC1-9EEC-600018FB3E49}" name="WorksheetConnection_01회!.xlsm!대여내역" type="102" refreshedVersion="8" minRefreshableVersion="5">
    <extLst>
      <ext xmlns:x15="http://schemas.microsoft.com/office/spreadsheetml/2010/11/main" uri="{DE250136-89BD-433C-8126-D09CA5730AF9}">
        <x15:connection id="대여내역" autoDelete="1">
          <x15:rangePr sourceName="_xlcn.WorksheetConnection_01회.xlsm대여내역"/>
        </x15:connection>
      </ext>
    </extLst>
  </connection>
  <connection id="3" xr16:uid="{1B501ACE-CE16-412C-80F2-E3F4235841A0}" keepAlive="1" name="쿼리 - 대여내역" description="통합 문서의 '대여내역' 쿼리에 대한 연결입니다." type="5" refreshedVersion="8" background="1" saveData="1">
    <dbPr connection="Provider=Microsoft.Mashup.OleDb.1;Data Source=$Workbook$;Location=대여내역;Extended Properties=&quot;&quot;" command="SELECT * FROM [대여내역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<sst xmlns="http://schemas.openxmlformats.org/spreadsheetml/2006/main" count="692" uniqueCount="172">
  <si>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</si>
  <si>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</si>
  <si>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</si>
  <si>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</si>
  <si>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</si>
  <si>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</si>
  <si>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</si>
  <si>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</si>
  <si>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</si>
  <si>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</si>
  <si>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</si>
  <si>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</si>
  <si>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</si>
  <si>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</si>
  <si>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</si>
  <si>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</si>
  <si>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</si>
  <si>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</si>
  <si>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</si>
  <si>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</si>
  <si>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</si>
  <si>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</si>
  <si>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</si>
  <si>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</si>
  <si>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</si>
  <si>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</si>
  <si>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</si>
  <si>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</si>
  <si>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</si>
  <si>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</si>
  <si>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</si>
  <si>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</si>
  <si>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</si>
  <si>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</si>
  <si>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</si>
  <si>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</si>
  <si>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</si>
  <si>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</si>
  <si>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</si>
  <si>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</si>
  <si>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</si>
  <si>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</si>
  <si>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</si>
  <si>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</si>
  <si>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</si>
  <si>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</si>
  <si>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</si>
  <si>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</si>
  <si>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</si>
  <si>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</si>
  <si>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</si>
  <si>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</si>
  <si>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</si>
  <si>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</si>
  <si>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</si>
  <si>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</si>
  <si>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</si>
  <si>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</si>
  <si>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</si>
  <si>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</si>
  <si>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</si>
  <si>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</si>
  <si>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</si>
  <si>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</si>
  <si>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</si>
  <si>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</si>
  <si>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</si>
  <si>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</si>
  <si>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</si>
  <si>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</si>
  <si>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</si>
  <si>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</si>
  <si>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</si>
  <si>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</si>
  <si>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</si>
  <si>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</si>
  <si>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</si>
  <si>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</si>
  <si>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</si>
  <si>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</si>
  <si>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</si>
  <si>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</si>
  <si>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</si>
  <si>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</si>
  <si>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</si>
  <si>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</si>
  <si>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</si>
  <si>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</si>
  <si>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</si>
  <si>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</si>
  <si>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</si>
  <si>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</si>
  <si>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</si>
  <si>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</si>
  <si>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</si>
  <si>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</si>
  <si>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</si>
  <si>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</si>
  <si>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</si>
  <si>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</si>
  <si>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</si>
  <si>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</si>
  <si>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</si>
  <si>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</si>
  <si>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</si>
  <si>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</si>
  <si>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</si>
  <si>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</si>
  <si>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</si>
  <si>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</si>
  <si>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</si>
  <si>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</si>
  <si>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</si>
  <si>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</si>
  <si>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</si>
  <si>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</si>
  <si>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</si>
  <si>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</si>
  <si>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</si>
  <si>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</si>
  <si>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</si>
  <si>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</si>
  <si>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</si>
  <si>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</si>
  <si>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</si>
  <si>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</si>
  <si>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</si>
  <si>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</si>
  <si>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</si>
  <si>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</si>
  <si>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</si>
  <si>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</si>
  <si>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</si>
  <si>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</si>
  <si>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</si>
  <si>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</si>
  <si>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</si>
  <si>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</si>
  <si>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</si>
  <si>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</si>
  <si>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</si>
  <si>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</si>
  <si>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</si>
  <si>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</si>
  <si>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</si>
  <si>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</si>
  <si>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</si>
  <si>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</si>
  <si>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</si>
  <si>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</si>
  <si>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</si>
  <si>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</si>
  <si>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</si>
  <si>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</si>
  <si>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대여코드</t>
    <phoneticPr fontId="2" type="noConversion"/>
  </si>
  <si>
    <t>대여자</t>
    <phoneticPr fontId="2" type="noConversion"/>
  </si>
  <si>
    <t>대여장비</t>
    <phoneticPr fontId="2" type="noConversion"/>
  </si>
  <si>
    <t>대여시간</t>
    <phoneticPr fontId="2" type="noConversion"/>
  </si>
  <si>
    <t>대여비용</t>
    <phoneticPr fontId="2" type="noConversion"/>
  </si>
  <si>
    <t>총합계</t>
  </si>
  <si>
    <t>04월</t>
  </si>
  <si>
    <t>05월</t>
  </si>
  <si>
    <t>06월</t>
  </si>
  <si>
    <t>07월</t>
  </si>
  <si>
    <t>08월</t>
  </si>
  <si>
    <t>값</t>
  </si>
  <si>
    <t>수령일(월)</t>
  </si>
  <si>
    <t>전체 평균: 대여시간</t>
  </si>
  <si>
    <t>평균: 대여시간</t>
  </si>
  <si>
    <t>전체 평균: 대여비용</t>
  </si>
  <si>
    <t>평균: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</si>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</sst>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_ "/>
    <numFmt numFmtId="177" formatCode="[Red][&gt;=7]&quot;장기&quot;* 0&quot;일&quot;;[Blue][&lt;=2]&quot;단기&quot;* 0&quot;일&quot;;0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22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3">
    <dxf>
      <numFmt numFmtId="0" formatCode="General"/>
    </dxf>
    <dxf>
      <numFmt numFmtId="27" formatCode="yyyy/mm/dd\ h:mm"/>
    </dxf>
    <dxf>
      <font>
        <color rgb="FF0070C0"/>
      </font>
    </dxf>
  </dxfs>
  <tableStyles count="1" defaultTableStyle="TableStyleMedium2" defaultPivotStyle="PivotStyleLight16">
    <tableStyle name="Invisible" pivot="0" table="0" count="0" xr9:uid="{D73634BF-3BB0-47D7-AB38-F169080C68E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E3-452A-9C23-BDB9F0E8FE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E3-452A-9C23-BDB9F0E8FECC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E3-452A-9C23-BDB9F0E8F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Huiwon Kang" refreshedDate="45671.783749421294" backgroundQuery="1" createdVersion="8" refreshedVersion="8" minRefreshableVersion="3" recordCount="0" supportSubquery="1" supportAdvancedDrill="1" xr:uid="{23B5EB5A-66BF-41BE-A924-1DF5B43249FE}">
  <cacheSource type="external" connectionId="1"/>
  <cacheFields count="4">
    <cacheField name="[대여내역].[대여장비].[대여장비]" caption="대여장비" numFmtId="0" hierarchy="1" level="1">
      <sharedItems count="4">
        <s v="굴착기"/>
        <s v="불도저"/>
        <s v="지게차"/>
        <s v="크레인"/>
      </sharedItems>
    </cacheField>
    <cacheField name="[대여내역].[수령일(월)].[수령일(월)]" caption="수령일(월)" numFmtId="0" hierarchy="4" level="1">
      <sharedItems count="5">
        <s v="04월"/>
        <s v="05월"/>
        <s v="06월"/>
        <s v="07월"/>
        <s v="08월"/>
      </sharedItems>
    </cacheField>
    <cacheField name="[Measures].[평균: 대여시간]" caption="평균: 대여시간" numFmtId="0" hierarchy="10" level="32767"/>
    <cacheField name="[Measures].[평균: 대여비용]" caption="평균: 대여비용" numFmtId="0" hierarchy="11" level="32767"/>
  </cacheFields>
  <cacheHierarchies count="12">
    <cacheHierarchy uniqueName="[대여내역].[수령일]" caption="수령일" attribute="1" time="1" defaultMemberUniqueName="[대여내역].[수령일].[All]" allUniqueName="[대여내역].[수령일].[All]" dimensionUniqueName="[대여내역]" displayFolder="" count="0" memberValueDatatype="7" unbalanced="0"/>
    <cacheHierarchy uniqueName="[대여내역].[대여장비]" caption="대여장비" attribute="1" defaultMemberUniqueName="[대여내역].[대여장비].[All]" allUniqueName="[대여내역].[대여장비].[All]" dimensionUniqueName="[대여내역]" displayFolder="" count="2" memberValueDatatype="130" unbalanced="0">
      <fieldsUsage count="2">
        <fieldUsage x="-1"/>
        <fieldUsage x="0"/>
      </fieldsUsage>
    </cacheHierarchy>
    <cacheHierarchy uniqueName="[대여내역].[대여시간]" caption="대여시간" attribute="1" defaultMemberUniqueName="[대여내역].[대여시간].[All]" allUniqueName="[대여내역].[대여시간].[All]" dimensionUniqueName="[대여내역]" displayFolder="" count="2" memberValueDatatype="20" unbalanced="0"/>
    <cacheHierarchy uniqueName="[대여내역].[대여비용]" caption="대여비용" attribute="1" defaultMemberUniqueName="[대여내역].[대여비용].[All]" allUniqueName="[대여내역].[대여비용].[All]" dimensionUniqueName="[대여내역]" displayFolder="" count="0" memberValueDatatype="20" unbalanced="0"/>
    <cacheHierarchy uniqueName="[대여내역].[수령일(월)]" caption="수령일(월)" attribute="1" defaultMemberUniqueName="[대여내역].[수령일(월)].[All]" allUniqueName="[대여내역].[수령일(월)].[All]" dimensionUniqueName="[대여내역]" displayFolder="" count="2" memberValueDatatype="130" unbalanced="0">
      <fieldsUsage count="2">
        <fieldUsage x="-1"/>
        <fieldUsage x="1"/>
      </fieldsUsage>
    </cacheHierarchy>
    <cacheHierarchy uniqueName="[대여내역].[수령일(월 인덱스)]" caption="수령일(월 인덱스)" attribute="1" defaultMemberUniqueName="[대여내역].[수령일(월 인덱스)].[All]" allUniqueName="[대여내역].[수령일(월 인덱스)].[All]" dimensionUniqueName="[대여내역]" displayFolder="" count="0" memberValueDatatype="20" unbalanced="0" hidden="1"/>
    <cacheHierarchy uniqueName="[Measures].[__XL_Count 대여내역]" caption="__XL_Count 대여내역" measure="1" displayFolder="" measureGroup="대여내역" count="0" hidden="1"/>
    <cacheHierarchy uniqueName="[Measures].[__No measures defined]" caption="__No measures defined" measure="1" displayFolder="" count="0" hidden="1"/>
    <cacheHierarchy uniqueName="[Measures].[합계: 대여시간]" caption="합계: 대여시간" measure="1" displayFolder="" measureGroup="대여내역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대여비용]" caption="합계: 대여비용" measure="1" displayFolder="" measureGroup="대여내역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대여시간]" caption="평균: 대여시간" measure="1" displayFolder="" measureGroup="대여내역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대여비용]" caption="평균: 대여비용" measure="1" displayFolder="" measureGroup="대여내역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대여내역" uniqueName="[대여내역]" caption="대여내역"/>
  </dimensions>
  <measureGroups count="1">
    <measureGroup name="대여내역" caption="대여내역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11575A-81C5-4430-A053-55140DF019A8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subtotalHiddenItems="1" itemPrintTitles="1" mergeItem="1" createdVersion="8" indent="0" compact="0" outline="1" outlineData="1" compactData="0" multipleFieldFilters="0">
  <location ref="B2:H20" firstHeaderRow="1" firstDataRow="2" firstDataCol="2"/>
  <pivotFields count="4"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Row" compact="0" allDrilled="1" subtotalTop="0" showAll="0" dataSourceSort="1" defaultSubtotal="0">
      <items count="5">
        <item x="0" e="0"/>
        <item x="1" e="0"/>
        <item x="2" e="0"/>
        <item x="3" e="0"/>
        <item x="4" e="0"/>
      </items>
    </pivotField>
    <pivotField dataField="1" compact="0" subtotalTop="0" showAll="0" defaultSubtotal="0"/>
    <pivotField dataField="1" compact="0" subtotalTop="0" showAll="0" defaultSubtotal="0"/>
  </pivotFields>
  <rowFields count="2">
    <field x="1"/>
    <field x="-2"/>
  </rowFields>
  <rowItems count="17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>
      <x v="4"/>
    </i>
    <i r="1">
      <x/>
    </i>
    <i r="1" i="1">
      <x v="1"/>
    </i>
    <i t="grand">
      <x/>
    </i>
    <i t="grand" i="1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2">
    <dataField name="평균: 대여시간" fld="2" subtotal="average" baseField="1" baseItem="2" numFmtId="176"/>
    <dataField name="평균: 대여비용" fld="3" subtotal="average" baseField="1" baseItem="2" numFmtId="176"/>
  </dataFields>
  <pivotHierarchies count="12"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대여시간"/>
    <pivotHierarchy dragToData="1" caption="평균: 대여비용"/>
  </pivotHierarchies>
  <pivotTableStyleInfo name="PivotStyleLight17" showRowHeaders="1" showColHeaders="1" showRowStripes="0" showColStripes="1" showLastColumn="1"/>
  <rowHierarchiesUsage count="2">
    <rowHierarchyUsage hierarchyUsage="4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01회!.xlsm!대여내역">
        <x15:activeTabTopLevelEntity name="[대여내역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9DEFE717-B602-48C6-A355-0BB2AE57C8DE}" autoFormatId="16" applyNumberFormats="0" applyBorderFormats="0" applyFontFormats="0" applyPatternFormats="0" applyAlignmentFormats="0" applyWidthHeightFormats="0">
  <queryTableRefresh nextId="5">
    <queryTableFields count="4">
      <queryTableField id="1" name="수령일" tableColumnId="1"/>
      <queryTableField id="2" name="대여장비" tableColumnId="2"/>
      <queryTableField id="3" name="대여시간" tableColumnId="3"/>
      <queryTableField id="4" name="대여비용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481EE1-85F3-4C2E-8358-4A605D76FA44}" name="대여내역" displayName="대여내역" ref="A1:D28" tableType="queryTable" totalsRowShown="0">
  <autoFilter ref="A1:D28" xr:uid="{F4481EE1-85F3-4C2E-8358-4A605D76FA44}"/>
  <tableColumns count="4">
    <tableColumn id="1" xr3:uid="{2B20DDA2-1645-40FD-8976-C914B53CD810}" uniqueName="1" name="수령일" queryTableFieldId="1" dataDxfId="1"/>
    <tableColumn id="2" xr3:uid="{E54AE4EF-C440-435F-8B09-945BA53B44CE}" uniqueName="2" name="대여장비" queryTableFieldId="2" dataDxfId="0"/>
    <tableColumn id="3" xr3:uid="{86BD97BE-27BB-48CC-8CBD-191706CBEC57}" uniqueName="3" name="대여시간" queryTableFieldId="3"/>
    <tableColumn id="4" xr3:uid="{A9ADE216-7532-4BEB-A03B-3AD5192C9752}" uniqueName="4" name="대여비용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A2" sqref="A2:K31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AND(ISEVEN(RIGHT(A5,1)),J5&gt;=100)</f>
        <v>0</v>
      </c>
    </row>
    <row r="36" spans="1:5">
      <c r="A36" t="s">
        <v>154</v>
      </c>
      <c r="B36" t="s">
        <v>155</v>
      </c>
      <c r="C36" t="s">
        <v>156</v>
      </c>
      <c r="D36" t="s">
        <v>157</v>
      </c>
      <c r="E36" t="s">
        <v>158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2" priority="1">
      <formula>OR($K5&lt;=_xlfn.RANK.EQ(3,$K$5:$K$31,1),$K5&gt;=_xlfn.RANK.EQ(3,$K$5:$K$31,0))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2"/>
  <sheetViews>
    <sheetView workbookViewId="0">
      <selection activeCell="L28" sqref="L28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HLOOKUP(K4,$N$14:$T$19,MATCH(H4,$N$16:$N$19,0)+2)</f>
        <v>495000</v>
      </c>
      <c r="N4" s="1" t="s">
        <v>47</v>
      </c>
      <c r="O4" s="1" t="str">
        <f t="array" ref="O4">SUM(IF(($H$4:$H$30=O$3)*($J$4:$J$30=$N4),($H$4:$H$30=O$3)*($J$4:$J$30=$N4)))&amp;"건"</f>
        <v>2건</v>
      </c>
      <c r="P4" s="1" t="str">
        <f t="array" ref="P4">SUM(IF(($H$4:$H$30=P$3)*($J$4:$J$30=$N4),($H$4:$H$30=P$3)*($J$4:$J$30=$N4)))&amp;"건"</f>
        <v>0건</v>
      </c>
      <c r="Q4" s="1" t="str">
        <f t="array" ref="Q4">SUM(IF(($H$4:$H$30=Q$3)*($J$4:$J$30=$N4),($H$4:$H$30=Q$3)*($J$4:$J$30=$N4)))&amp;"건"</f>
        <v>3건</v>
      </c>
      <c r="R4" s="1" t="str">
        <f t="array" ref="R4">SUM(IF(($H$4:$H$30=R$3)*($J$4:$J$30=$N4),($H$4:$H$30=R$3)*($J$4:$J$30=$N4)))&amp;"건"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HLOOKUP(K5,$N$14:$T$19,MATCH(H5,$N$16:$N$19,0)+2)</f>
        <v>1071000</v>
      </c>
      <c r="N5" s="1" t="s">
        <v>16</v>
      </c>
      <c r="O5" s="1" t="str">
        <f t="array" ref="O5">SUM(IF(($H$4:$H$30=O$3)*($J$4:$J$30=$N5),($H$4:$H$30=O$3)*($J$4:$J$30=$N5)))&amp;"건"</f>
        <v>1건</v>
      </c>
      <c r="P5" s="1" t="str">
        <f t="array" ref="P5">SUM(IF(($H$4:$H$30=P$3)*($J$4:$J$30=$N5),($H$4:$H$30=P$3)*($J$4:$J$30=$N5)))&amp;"건"</f>
        <v>4건</v>
      </c>
      <c r="Q5" s="1" t="str">
        <f t="array" ref="Q5">SUM(IF(($H$4:$H$30=Q$3)*($J$4:$J$30=$N5),($H$4:$H$30=Q$3)*($J$4:$J$30=$N5)))&amp;"건"</f>
        <v>3건</v>
      </c>
      <c r="R5" s="1" t="str">
        <f t="array" ref="R5">SUM(IF(($H$4:$H$30=R$3)*($J$4:$J$30=$N5),($H$4:$H$30=R$3)*($J$4:$J$30=$N5)))&amp;"건"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SUM(IF(($H$4:$H$30=O$3)*($J$4:$J$30=$N6),($H$4:$H$30=O$3)*($J$4:$J$30=$N6)))&amp;"건"</f>
        <v>2건</v>
      </c>
      <c r="P6" s="1" t="str">
        <f t="array" ref="P6">SUM(IF(($H$4:$H$30=P$3)*($J$4:$J$30=$N6),($H$4:$H$30=P$3)*($J$4:$J$30=$N6)))&amp;"건"</f>
        <v>5건</v>
      </c>
      <c r="Q6" s="1" t="str">
        <f t="array" ref="Q6">SUM(IF(($H$4:$H$30=Q$3)*($J$4:$J$30=$N6),($H$4:$H$30=Q$3)*($J$4:$J$30=$N6)))&amp;"건"</f>
        <v>2건</v>
      </c>
      <c r="R6" s="1" t="str">
        <f t="array" ref="R6">SUM(IF(($H$4:$H$30=R$3)*($J$4:$J$30=$N6),($H$4:$H$30=R$3)*($J$4:$J$30=$N6)))&amp;"건"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TEXT(COUNT(IF(($C$4:$C$30=$N10)*($J$4:$J$30=O$9),($C$4:$C$30=$N10)*($J$4:$J$30=O$9)))/COUNTA($C$4:$C$30),"#0%")</f>
        <v>15%</v>
      </c>
      <c r="P10" s="1" t="str">
        <f t="array" ref="P10">TEXT(COUNT(IF(($C$4:$C$30=$N10)*($J$4:$J$30=P$9),($C$4:$C$30=$N10)*($J$4:$J$30=P$9)))/COUNTA($C$4:$C$30),"#0%")</f>
        <v>19%</v>
      </c>
      <c r="Q10" s="1" t="str">
        <f t="array" ref="Q10">TEXT(COUNT(IF(($C$4:$C$30=$N10)*($J$4:$J$30=Q$9),($C$4:$C$30=$N10)*($J$4:$J$30=Q$9)))/COUNTA($C$4:$C$30),"#0%")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TEXT(COUNT(IF(($C$4:$C$30=$N11)*($J$4:$J$30=O$9),($C$4:$C$30=$N11)*($J$4:$J$30=O$9)))/COUNTA($C$4:$C$30),"#0%")</f>
        <v>11%</v>
      </c>
      <c r="P11" s="1" t="str">
        <f t="array" ref="P11">TEXT(COUNT(IF(($C$4:$C$30=$N11)*($J$4:$J$30=P$9),($C$4:$C$30=$N11)*($J$4:$J$30=P$9)))/COUNTA($C$4:$C$30),"#0%")</f>
        <v>19%</v>
      </c>
      <c r="Q11" s="1" t="str">
        <f t="array" ref="Q11">TEXT(COUNT(IF(($C$4:$C$30=$N11)*($J$4:$J$30=Q$9),($C$4:$C$30=$N11)*($J$4:$J$30=Q$9)))/COUNTA($C$4:$C$30),"#0%")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23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24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  <row r="32" spans="1:20">
      <c r="I32" s="16"/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2859-457F-46BA-8B42-822BFD1668A4}">
  <sheetPr codeName="Sheet8"/>
  <dimension ref="A1:D28"/>
  <sheetViews>
    <sheetView workbookViewId="0"/>
  </sheetViews>
  <sheetFormatPr defaultRowHeight="16.5"/>
  <cols>
    <col min="1" max="1" width="15.5" bestFit="1" customWidth="1"/>
    <col min="2" max="4" width="11.25" bestFit="1" customWidth="1"/>
  </cols>
  <sheetData>
    <row r="1" spans="1:4">
      <c r="A1" t="s">
        <v>4</v>
      </c>
      <c r="B1" t="s">
        <v>6</v>
      </c>
      <c r="C1" t="s">
        <v>9</v>
      </c>
      <c r="D1" t="s">
        <v>10</v>
      </c>
    </row>
    <row r="2" spans="1:4">
      <c r="A2" s="17">
        <v>44350</v>
      </c>
      <c r="B2" t="s">
        <v>34</v>
      </c>
      <c r="C2">
        <v>64</v>
      </c>
      <c r="D2">
        <v>428000</v>
      </c>
    </row>
    <row r="3" spans="1:4">
      <c r="A3" s="17">
        <v>44432</v>
      </c>
      <c r="B3" t="s">
        <v>15</v>
      </c>
      <c r="C3">
        <v>85</v>
      </c>
      <c r="D3">
        <v>495000</v>
      </c>
    </row>
    <row r="4" spans="1:4">
      <c r="A4" s="17">
        <v>44364</v>
      </c>
      <c r="B4" t="s">
        <v>15</v>
      </c>
      <c r="C4">
        <v>173</v>
      </c>
      <c r="D4">
        <v>908000</v>
      </c>
    </row>
    <row r="5" spans="1:4">
      <c r="A5" s="17">
        <v>44353</v>
      </c>
      <c r="B5" t="s">
        <v>25</v>
      </c>
      <c r="C5">
        <v>43</v>
      </c>
      <c r="D5">
        <v>120000</v>
      </c>
    </row>
    <row r="6" spans="1:4">
      <c r="A6" s="17">
        <v>44385</v>
      </c>
      <c r="B6" t="s">
        <v>25</v>
      </c>
      <c r="C6">
        <v>127</v>
      </c>
      <c r="D6">
        <v>864000</v>
      </c>
    </row>
    <row r="7" spans="1:4">
      <c r="A7" s="17">
        <v>44420</v>
      </c>
      <c r="B7" t="s">
        <v>21</v>
      </c>
      <c r="C7">
        <v>188</v>
      </c>
      <c r="D7">
        <v>1485000</v>
      </c>
    </row>
    <row r="8" spans="1:4">
      <c r="A8" s="17">
        <v>44374</v>
      </c>
      <c r="B8" t="s">
        <v>21</v>
      </c>
      <c r="C8">
        <v>219</v>
      </c>
      <c r="D8">
        <v>1485000</v>
      </c>
    </row>
    <row r="9" spans="1:4">
      <c r="A9" s="17">
        <v>44299</v>
      </c>
      <c r="B9" t="s">
        <v>34</v>
      </c>
      <c r="C9">
        <v>133</v>
      </c>
      <c r="D9">
        <v>1080000</v>
      </c>
    </row>
    <row r="10" spans="1:4">
      <c r="A10" s="17">
        <v>44307</v>
      </c>
      <c r="B10" t="s">
        <v>34</v>
      </c>
      <c r="C10">
        <v>132</v>
      </c>
      <c r="D10">
        <v>1080000</v>
      </c>
    </row>
    <row r="11" spans="1:4">
      <c r="A11" s="17">
        <v>44366</v>
      </c>
      <c r="B11" t="s">
        <v>25</v>
      </c>
      <c r="C11">
        <v>152</v>
      </c>
      <c r="D11">
        <v>990000</v>
      </c>
    </row>
    <row r="12" spans="1:4">
      <c r="A12" s="17">
        <v>44409</v>
      </c>
      <c r="B12" t="s">
        <v>15</v>
      </c>
      <c r="C12">
        <v>218</v>
      </c>
      <c r="D12">
        <v>908000</v>
      </c>
    </row>
    <row r="13" spans="1:4">
      <c r="A13" s="17">
        <v>44289</v>
      </c>
      <c r="B13" t="s">
        <v>25</v>
      </c>
      <c r="C13">
        <v>174</v>
      </c>
      <c r="D13">
        <v>990000</v>
      </c>
    </row>
    <row r="14" spans="1:4">
      <c r="A14" s="17">
        <v>44336</v>
      </c>
      <c r="B14" t="s">
        <v>25</v>
      </c>
      <c r="C14">
        <v>63</v>
      </c>
      <c r="D14">
        <v>342000</v>
      </c>
    </row>
    <row r="15" spans="1:4">
      <c r="A15" s="17">
        <v>44402</v>
      </c>
      <c r="B15" t="s">
        <v>15</v>
      </c>
      <c r="C15">
        <v>88</v>
      </c>
      <c r="D15">
        <v>495000</v>
      </c>
    </row>
    <row r="16" spans="1:4">
      <c r="A16" s="17">
        <v>44434</v>
      </c>
      <c r="B16" t="s">
        <v>25</v>
      </c>
      <c r="C16">
        <v>158</v>
      </c>
      <c r="D16">
        <v>990000</v>
      </c>
    </row>
    <row r="17" spans="1:4">
      <c r="A17" s="17">
        <v>44324</v>
      </c>
      <c r="B17" t="s">
        <v>25</v>
      </c>
      <c r="C17">
        <v>36</v>
      </c>
      <c r="D17">
        <v>120000</v>
      </c>
    </row>
    <row r="18" spans="1:4">
      <c r="A18" s="17">
        <v>44391</v>
      </c>
      <c r="B18" t="s">
        <v>21</v>
      </c>
      <c r="C18">
        <v>39</v>
      </c>
      <c r="D18">
        <v>180000</v>
      </c>
    </row>
    <row r="19" spans="1:4">
      <c r="A19" s="17">
        <v>44336</v>
      </c>
      <c r="B19" t="s">
        <v>21</v>
      </c>
      <c r="C19">
        <v>103</v>
      </c>
      <c r="D19">
        <v>1071000</v>
      </c>
    </row>
    <row r="20" spans="1:4">
      <c r="A20" s="17">
        <v>44356</v>
      </c>
      <c r="B20" t="s">
        <v>34</v>
      </c>
      <c r="C20">
        <v>57</v>
      </c>
      <c r="D20">
        <v>428000</v>
      </c>
    </row>
    <row r="21" spans="1:4">
      <c r="A21" s="17">
        <v>44400</v>
      </c>
      <c r="B21" t="s">
        <v>15</v>
      </c>
      <c r="C21">
        <v>84</v>
      </c>
      <c r="D21">
        <v>495000</v>
      </c>
    </row>
    <row r="22" spans="1:4">
      <c r="A22" s="17">
        <v>44295</v>
      </c>
      <c r="B22" t="s">
        <v>34</v>
      </c>
      <c r="C22">
        <v>90</v>
      </c>
      <c r="D22">
        <v>675000</v>
      </c>
    </row>
    <row r="23" spans="1:4">
      <c r="A23" s="17">
        <v>44308</v>
      </c>
      <c r="B23" t="s">
        <v>25</v>
      </c>
      <c r="C23">
        <v>151</v>
      </c>
      <c r="D23">
        <v>990000</v>
      </c>
    </row>
    <row r="24" spans="1:4">
      <c r="A24" s="17">
        <v>44363</v>
      </c>
      <c r="B24" t="s">
        <v>21</v>
      </c>
      <c r="C24">
        <v>82</v>
      </c>
      <c r="D24">
        <v>810000</v>
      </c>
    </row>
    <row r="25" spans="1:4">
      <c r="A25" s="17">
        <v>44334</v>
      </c>
      <c r="B25" t="s">
        <v>34</v>
      </c>
      <c r="C25">
        <v>153</v>
      </c>
      <c r="D25">
        <v>1238000</v>
      </c>
    </row>
    <row r="26" spans="1:4">
      <c r="A26" s="17">
        <v>44304</v>
      </c>
      <c r="B26" t="s">
        <v>25</v>
      </c>
      <c r="C26">
        <v>109</v>
      </c>
      <c r="D26">
        <v>714000</v>
      </c>
    </row>
    <row r="27" spans="1:4">
      <c r="A27" s="17">
        <v>44317</v>
      </c>
      <c r="B27" t="s">
        <v>34</v>
      </c>
      <c r="C27">
        <v>112</v>
      </c>
      <c r="D27">
        <v>893000</v>
      </c>
    </row>
    <row r="28" spans="1:4">
      <c r="A28" s="17">
        <v>44357</v>
      </c>
      <c r="B28" t="s">
        <v>34</v>
      </c>
      <c r="C28">
        <v>39</v>
      </c>
      <c r="D28">
        <v>150000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D5" sqref="D5"/>
    </sheetView>
  </sheetViews>
  <sheetFormatPr defaultRowHeight="16.5"/>
  <cols>
    <col min="1" max="1" width="3.625" customWidth="1"/>
    <col min="2" max="2" width="12.5" bestFit="1" customWidth="1"/>
    <col min="3" max="3" width="14.125" bestFit="1" customWidth="1"/>
    <col min="4" max="7" width="13.25" bestFit="1" customWidth="1"/>
    <col min="8" max="8" width="9.625" bestFit="1" customWidth="1"/>
    <col min="9" max="10" width="14.5" bestFit="1" customWidth="1"/>
    <col min="11" max="13" width="19.375" bestFit="1" customWidth="1"/>
  </cols>
  <sheetData>
    <row r="2" spans="2:8">
      <c r="B2" s="12"/>
      <c r="C2" s="12"/>
      <c r="D2" s="19" t="s">
        <v>6</v>
      </c>
      <c r="E2" s="12"/>
      <c r="F2" s="12"/>
      <c r="G2" s="12"/>
      <c r="H2" s="12"/>
    </row>
    <row r="3" spans="2:8">
      <c r="B3" s="19" t="s">
        <v>166</v>
      </c>
      <c r="C3" s="19" t="s">
        <v>165</v>
      </c>
      <c r="D3" s="20" t="s">
        <v>21</v>
      </c>
      <c r="E3" s="20" t="s">
        <v>25</v>
      </c>
      <c r="F3" s="20" t="s">
        <v>34</v>
      </c>
      <c r="G3" s="20" t="s">
        <v>15</v>
      </c>
      <c r="H3" s="20" t="s">
        <v>159</v>
      </c>
    </row>
    <row r="4" spans="2:8">
      <c r="B4" s="12" t="s">
        <v>160</v>
      </c>
      <c r="C4" s="12"/>
      <c r="D4" s="18"/>
      <c r="E4" s="18"/>
      <c r="F4" s="18"/>
      <c r="G4" s="18"/>
      <c r="H4" s="18"/>
    </row>
    <row r="5" spans="2:8">
      <c r="B5" s="12"/>
      <c r="C5" s="12" t="s">
        <v>168</v>
      </c>
      <c r="D5" s="18" t="s">
        <v>171</v>
      </c>
      <c r="E5" s="18">
        <v>144.66666666666666</v>
      </c>
      <c r="F5" s="18">
        <v>118.33333333333333</v>
      </c>
      <c r="G5" s="18" t="s">
        <v>171</v>
      </c>
      <c r="H5" s="18">
        <v>131.5</v>
      </c>
    </row>
    <row r="6" spans="2:8">
      <c r="B6" s="12"/>
      <c r="C6" s="12" t="s">
        <v>170</v>
      </c>
      <c r="D6" s="18" t="s">
        <v>171</v>
      </c>
      <c r="E6" s="18">
        <v>898000</v>
      </c>
      <c r="F6" s="18">
        <v>945000</v>
      </c>
      <c r="G6" s="18" t="s">
        <v>171</v>
      </c>
      <c r="H6" s="18">
        <v>921500</v>
      </c>
    </row>
    <row r="7" spans="2:8">
      <c r="B7" s="12" t="s">
        <v>161</v>
      </c>
      <c r="C7" s="12"/>
      <c r="D7" s="18"/>
      <c r="E7" s="18"/>
      <c r="F7" s="18"/>
      <c r="G7" s="18"/>
      <c r="H7" s="18"/>
    </row>
    <row r="8" spans="2:8">
      <c r="B8" s="12"/>
      <c r="C8" s="12" t="s">
        <v>168</v>
      </c>
      <c r="D8" s="18">
        <v>103</v>
      </c>
      <c r="E8" s="18">
        <v>49.5</v>
      </c>
      <c r="F8" s="18">
        <v>132.5</v>
      </c>
      <c r="G8" s="18" t="s">
        <v>171</v>
      </c>
      <c r="H8" s="18">
        <v>93.4</v>
      </c>
    </row>
    <row r="9" spans="2:8">
      <c r="B9" s="12"/>
      <c r="C9" s="12" t="s">
        <v>170</v>
      </c>
      <c r="D9" s="18">
        <v>1071000</v>
      </c>
      <c r="E9" s="18">
        <v>231000</v>
      </c>
      <c r="F9" s="18">
        <v>1065500</v>
      </c>
      <c r="G9" s="18" t="s">
        <v>171</v>
      </c>
      <c r="H9" s="18">
        <v>732800</v>
      </c>
    </row>
    <row r="10" spans="2:8">
      <c r="B10" s="12" t="s">
        <v>162</v>
      </c>
      <c r="C10" s="12"/>
      <c r="D10" s="18"/>
      <c r="E10" s="18"/>
      <c r="F10" s="18"/>
      <c r="G10" s="18"/>
      <c r="H10" s="18"/>
    </row>
    <row r="11" spans="2:8">
      <c r="B11" s="12"/>
      <c r="C11" s="12" t="s">
        <v>168</v>
      </c>
      <c r="D11" s="18">
        <v>150.5</v>
      </c>
      <c r="E11" s="18">
        <v>97.5</v>
      </c>
      <c r="F11" s="18">
        <v>53.333333333333336</v>
      </c>
      <c r="G11" s="18">
        <v>173</v>
      </c>
      <c r="H11" s="18">
        <v>103.625</v>
      </c>
    </row>
    <row r="12" spans="2:8">
      <c r="B12" s="12"/>
      <c r="C12" s="12" t="s">
        <v>170</v>
      </c>
      <c r="D12" s="18">
        <v>1147500</v>
      </c>
      <c r="E12" s="18">
        <v>555000</v>
      </c>
      <c r="F12" s="18">
        <v>335333.33333333331</v>
      </c>
      <c r="G12" s="18">
        <v>908000</v>
      </c>
      <c r="H12" s="18">
        <v>664875</v>
      </c>
    </row>
    <row r="13" spans="2:8">
      <c r="B13" s="12" t="s">
        <v>163</v>
      </c>
      <c r="C13" s="12"/>
      <c r="D13" s="18"/>
      <c r="E13" s="18"/>
      <c r="F13" s="18"/>
      <c r="G13" s="18"/>
      <c r="H13" s="18"/>
    </row>
    <row r="14" spans="2:8">
      <c r="B14" s="12"/>
      <c r="C14" s="12" t="s">
        <v>168</v>
      </c>
      <c r="D14" s="18">
        <v>39</v>
      </c>
      <c r="E14" s="18">
        <v>127</v>
      </c>
      <c r="F14" s="18" t="s">
        <v>171</v>
      </c>
      <c r="G14" s="18">
        <v>86</v>
      </c>
      <c r="H14" s="18">
        <v>84.5</v>
      </c>
    </row>
    <row r="15" spans="2:8">
      <c r="B15" s="12"/>
      <c r="C15" s="12" t="s">
        <v>170</v>
      </c>
      <c r="D15" s="18">
        <v>180000</v>
      </c>
      <c r="E15" s="18">
        <v>864000</v>
      </c>
      <c r="F15" s="18" t="s">
        <v>171</v>
      </c>
      <c r="G15" s="18">
        <v>495000</v>
      </c>
      <c r="H15" s="18">
        <v>508500</v>
      </c>
    </row>
    <row r="16" spans="2:8">
      <c r="B16" s="12" t="s">
        <v>164</v>
      </c>
      <c r="C16" s="12"/>
      <c r="D16" s="18"/>
      <c r="E16" s="18"/>
      <c r="F16" s="18"/>
      <c r="G16" s="18"/>
      <c r="H16" s="18"/>
    </row>
    <row r="17" spans="2:8">
      <c r="B17" s="12"/>
      <c r="C17" s="12" t="s">
        <v>168</v>
      </c>
      <c r="D17" s="18">
        <v>188</v>
      </c>
      <c r="E17" s="18">
        <v>158</v>
      </c>
      <c r="F17" s="18" t="s">
        <v>171</v>
      </c>
      <c r="G17" s="18">
        <v>151.5</v>
      </c>
      <c r="H17" s="18">
        <v>162.25</v>
      </c>
    </row>
    <row r="18" spans="2:8">
      <c r="B18" s="12"/>
      <c r="C18" s="12" t="s">
        <v>170</v>
      </c>
      <c r="D18" s="18">
        <v>1485000</v>
      </c>
      <c r="E18" s="18">
        <v>990000</v>
      </c>
      <c r="F18" s="18" t="s">
        <v>171</v>
      </c>
      <c r="G18" s="18">
        <v>701500</v>
      </c>
      <c r="H18" s="18">
        <v>969500</v>
      </c>
    </row>
    <row r="19" spans="2:8">
      <c r="B19" s="12" t="s">
        <v>167</v>
      </c>
      <c r="C19" s="12"/>
      <c r="D19" s="18">
        <v>126.2</v>
      </c>
      <c r="E19" s="18">
        <v>112.55555555555556</v>
      </c>
      <c r="F19" s="18">
        <v>97.5</v>
      </c>
      <c r="G19" s="18">
        <v>129.6</v>
      </c>
      <c r="H19" s="18">
        <v>113.77777777777777</v>
      </c>
    </row>
    <row r="20" spans="2:8">
      <c r="B20" s="12" t="s">
        <v>169</v>
      </c>
      <c r="C20" s="12"/>
      <c r="D20" s="18">
        <v>1006200</v>
      </c>
      <c r="E20" s="18">
        <v>680000</v>
      </c>
      <c r="F20" s="18">
        <v>746500</v>
      </c>
      <c r="G20" s="18">
        <v>660200</v>
      </c>
      <c r="H20" s="18">
        <v>756444.4444444445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K19" sqref="K19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163849</v>
      </c>
      <c r="D12" s="5">
        <v>94451</v>
      </c>
      <c r="E12" s="5">
        <v>115717</v>
      </c>
      <c r="F12" s="9"/>
      <c r="G12" s="9"/>
      <c r="H12" s="9"/>
      <c r="I12" s="9"/>
      <c r="J12" s="9"/>
    </row>
    <row r="13" spans="2:10">
      <c r="B13" s="1" t="s">
        <v>116</v>
      </c>
      <c r="C13" s="5">
        <v>117123</v>
      </c>
      <c r="D13" s="5">
        <v>96398</v>
      </c>
      <c r="E13" s="5">
        <v>111308</v>
      </c>
      <c r="F13" s="9"/>
      <c r="G13" s="9"/>
      <c r="H13" s="9"/>
      <c r="I13" s="9"/>
      <c r="J13" s="9"/>
    </row>
    <row r="14" spans="2:10">
      <c r="B14" s="1" t="s">
        <v>117</v>
      </c>
      <c r="C14" s="5">
        <v>101299</v>
      </c>
      <c r="D14" s="5">
        <v>60294</v>
      </c>
      <c r="E14" s="5">
        <v>76052</v>
      </c>
      <c r="F14" s="9"/>
      <c r="G14" s="9"/>
      <c r="H14" s="9"/>
      <c r="I14" s="9"/>
      <c r="J14" s="9"/>
    </row>
    <row r="15" spans="2:10">
      <c r="B15" s="1" t="s">
        <v>120</v>
      </c>
      <c r="C15" s="5"/>
      <c r="D15" s="5"/>
      <c r="E15" s="5"/>
      <c r="F15" s="9"/>
    </row>
    <row r="16" spans="2:10">
      <c r="B16" s="1" t="s">
        <v>118</v>
      </c>
      <c r="C16" s="5">
        <v>124184</v>
      </c>
      <c r="D16" s="5">
        <v>105126</v>
      </c>
      <c r="E16" s="5">
        <v>134049</v>
      </c>
    </row>
  </sheetData>
  <dataConsolidate function="average" topLabels="1">
    <dataRefs count="2">
      <dataRef ref="A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B12:B16 G3:G7" xr:uid="{61FCE93A-E774-4AF6-8261-ACA2C5ECFD0E}">
      <formula1>"서울,대전,부산,광주,제주"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workbookViewId="0">
      <selection activeCell="S18" sqref="S18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N28" sqref="N28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1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1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1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1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1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1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1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1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1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1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1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1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1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1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1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1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1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1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1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1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1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1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1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1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1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1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1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4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3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tabSelected="1" workbookViewId="0">
      <selection activeCell="I25" sqref="I25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U E A A B Q S w M E F A A C A A g A e 5 U u W i V a + q m l A A A A 9 g A A A B I A H A B D b 2 5 m a W c v U G F j a 2 F n Z S 5 4 b W w g o h g A K K A U A A A A A A A A A A A A A A A A A A A A A A A A A A A A h Y 9 L D o I w A E S v Q r q n H 0 j 8 k F I W L p X E a G L c N q V C A 7 S G F s v d X H g k r y B G U X c u 5 8 1 b z N y v N 5 o N b R N c Z G e V 0 S k g E I N A a m E K p c s U 9 O 4 U L k D G 6 J a L m p c y G G V t k 8 E W K a i c O y c I e e + h j 6 H p S h R h T N A x 3 + x F J V s O P r L 6 L 4 d K W 8 e 1 k I D R w 2 s M i y C J l 5 D M Z x B T N E G a K / 0 V o n H v s / 2 B d N U 3 r u 8 k q 0 2 4 3 l E 0 R Y r e H 9 g D U E s D B B Q A A g A I A H u V L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7 l S 5 a u i o 5 w 3 4 B A A A H A g A A E w A c A E Z v c m 1 1 b G F z L 1 N l Y 3 R p b 2 4 x L m 0 g o h g A K K A U A A A A A A A A A A A A A A A A A A A A A A A A A A A A d Z B N S 8 N A E I b v h f y H Z b 2 0 E I o V D 6 L 0 I B X B i 4 g f p 6 b I N g 4 a b B L J b n s R Q f s B g j 1 U V F o x K Q W r q C i 0 W q F i / U P J 5 D + Y 2 C p V c C / D O 7 z 7 z j z D Q R W a a Z C 1 Y U 3 M S R E p w n e Y B V v E q x 5 i / d E r 9 r D + R J I k B 0 K K k O D h V c 1 7 6 Q e d e V U F z u M L T L A s 4 x B d 1 H I Q T 5 m G A E P w K E 3 N K h s c L K 7 M T C U m p 5 U F 4 L v C 3 F O w W c P r Q V j c 5 3 u 8 d R R 8 7 / m X t o I n t l d s u C + v B L s V 4 l e r 6 A S u + i l W D h X v 4 Q 6 d h o L t U 2 z e e G / l 4 W p + o + x f 3 s e Z q m 5 l a U w m 6 Z Q F T M A y K 2 j b L M R Z s c w 9 s I Q G P C m s P G R i 8 p B g 8 w / a k G g / v a b u g M 6 S l M p L A v Q k H b f R z E E 6 J M 2 M M i Y o t m y 3 2 / F q N s F 6 j + B x g w Z R 6 y w b H G E V d L M A K T O X 1 w 0 e / T V O 3 h / F 4 s e 5 d 2 Z T m X z r Z i 0 U 7 n M n C M b S k V + y x 7 Q z G H M 6 g 3 D a j 3 b 7 H b d T D r V / 0 U K n j / b d 1 8 9 u D 8 t t L D 7 S g 5 g U 0 Y z / 9 5 7 7 B F B L A Q I t A B Q A A g A I A H u V L l o l W v q p p Q A A A P Y A A A A S A A A A A A A A A A A A A A A A A A A A A A B D b 2 5 m a W c v U G F j a 2 F n Z S 5 4 b W x Q S w E C L Q A U A A I A C A B 7 l S 5 a D 8 r p q 6 Q A A A D p A A A A E w A A A A A A A A A A A A A A A A D x A A A A W 0 N v b n R l b n R f V H l w Z X N d L n h t b F B L A Q I t A B Q A A g A I A H u V L l q 6 K j n D f g E A A A c C A A A T A A A A A A A A A A A A A A A A A O I B A A B G b 3 J t d W x h c y 9 T Z W N 0 a W 9 u M S 5 t U E s F B g A A A A A D A A M A w g A A A K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E L A A A A A A A A n w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i U 4 Q y U 4 M C V F Q y U 5 N y V B Q y V F Q i U 4 M i V C N C V F Q y U 5 N y V B R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1 O W I y Z W J m L W I w N G Y t N G I z Z S 1 h Y j V j L W M 1 Y T A 5 Y j Q 5 Z T M 5 Z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R m l s b F R h c m d l d C I g V m F s d W U 9 I n P r j I D s l 6 z r g r T s l 6 0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T R U M D k 6 N D M 6 N T U u N D E w M D Q 1 N F o i I C 8 + P E V u d H J 5 I F R 5 c G U 9 I k Z p b G x D b 2 x 1 b W 5 U e X B l c y I g V m F s d W U 9 I n N C d 1 l G R V E 9 P S I g L z 4 8 R W 5 0 c n k g V H l w Z T 0 i R m l s b E N v b H V t b k 5 h b W V z I i B W Y W x 1 Z T 0 i c 1 s m c X V v d D v s i J j r o L n s n b w m c X V v d D s s J n F 1 b 3 Q 7 6 4 y A 7 J e s 7 J 6 l 6 7 m E J n F 1 b 3 Q 7 L C Z x d W 9 0 O + u M g O y X r O y L n O q w h C Z x d W 9 0 O y w m c X V v d D v r j I D s l 6 z r u Y T s m q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r j I D s l 6 z r g r T s l 6 0 v Q X V 0 b 1 J l b W 9 2 Z W R D b 2 x 1 b W 5 z M S 5 7 7 I i Y 6 6 C 5 7 J 2 8 L D B 9 J n F 1 b 3 Q 7 L C Z x d W 9 0 O 1 N l Y 3 R p b 2 4 x L + u M g O y X r O u C t O y X r S 9 B d X R v U m V t b 3 Z l Z E N v b H V t b n M x L n v r j I D s l 6 z s n q X r u Y Q s M X 0 m c X V v d D s s J n F 1 b 3 Q 7 U 2 V j d G l v b j E v 6 4 y A 7 J e s 6 4 K 0 7 J e t L 0 F 1 d G 9 S Z W 1 v d m V k Q 2 9 s d W 1 u c z E u e + u M g O y X r O y L n O q w h C w y f S Z x d W 9 0 O y w m c X V v d D t T Z W N 0 a W 9 u M S / r j I D s l 6 z r g r T s l 6 0 v Q X V 0 b 1 J l b W 9 2 Z W R D b 2 x 1 b W 5 z M S 5 7 6 4 y A 7 J e s 6 7 m E 7 J q p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+ u M g O y X r O u C t O y X r S 9 B d X R v U m V t b 3 Z l Z E N v b H V t b n M x L n v s i J j r o L n s n b w s M H 0 m c X V v d D s s J n F 1 b 3 Q 7 U 2 V j d G l v b j E v 6 4 y A 7 J e s 6 4 K 0 7 J e t L 0 F 1 d G 9 S Z W 1 v d m V k Q 2 9 s d W 1 u c z E u e + u M g O y X r O y e p e u 5 h C w x f S Z x d W 9 0 O y w m c X V v d D t T Z W N 0 a W 9 u M S / r j I D s l 6 z r g r T s l 6 0 v Q X V 0 b 1 J l b W 9 2 Z W R D b 2 x 1 b W 5 z M S 5 7 6 4 y A 7 J e s 7 I u c 6 r C E L D J 9 J n F 1 b 3 Q 7 L C Z x d W 9 0 O 1 N l Y 3 R p b 2 4 x L + u M g O y X r O u C t O y X r S 9 B d X R v U m V t b 3 Z l Z E N v b H V t b n M x L n v r j I D s l 6 z r u Y T s m q k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i U 4 Q y U 4 M C V F Q y U 5 N y V B Q y V F Q i U 4 M i V C N C V F Q y U 5 N y V B R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O E M l O D A l R U M l O T c l Q U M l R U I l O D I l Q j Q l R U M l O T c l Q U Q v X y V F Q i U 4 Q y U 4 M C V F Q y U 5 N y V B Q y V F Q i U 4 M i V C N C V F Q y U 5 N y V B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U 4 Q y U 4 M C V F Q y U 5 N y V B Q y V F Q i U 4 M i V C N C V F Q y U 5 N y V B R C 8 l R U M l Q T A l O U M l R U E l Q j E l Q j A l R U I l O T A l O U M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P N U v 4 O c a U i s E S 2 J k R I Q u A A A A A A C A A A A A A A Q Z g A A A A E A A C A A A A C a P t I 6 M D 5 u o P 6 J M 6 4 0 O D O Z H f T m 4 Z D G 4 R i a i n c R K k l D a Q A A A A A O g A A A A A I A A C A A A A A N d X X S w k T Y A + C l h T Q / 1 m Z U F S m r U K H D K M W t f g o 3 g g s y e 1 A A A A A 2 l t k W 1 8 9 y l Z 7 z M U F F e M D l J J n e Q o s S g 1 B E / O Q P r p 5 M Q 2 n T 8 u W V E K c L 4 o A 3 b f c A J D t 1 v u 2 5 B P m C C n l b h P N d I p 4 5 2 T k Y Y Z a t b c L 6 r + A r 8 h f / s 0 A A A A D b 0 P 4 O B c R f q W a x K L u M 2 A X h j u n q 5 p t L B S V Y B v L I a i v w q B e D 4 r / K 0 v z A g 8 O s M 6 X q o p v k e V D 3 r E P F h t A N 7 D 6 z M l c q < / D a t a M a s h u p > 
</file>

<file path=customXml/itemProps1.xml><?xml version="1.0" encoding="utf-8"?>
<ds:datastoreItem xmlns:ds="http://schemas.openxmlformats.org/officeDocument/2006/customXml" ds:itemID="{ABA8ABE9-A58D-4598-ADF1-DCA0DC2B59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대여내역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Huiwon Kang</cp:lastModifiedBy>
  <dcterms:created xsi:type="dcterms:W3CDTF">2023-07-14T11:40:39Z</dcterms:created>
  <dcterms:modified xsi:type="dcterms:W3CDTF">2025-01-14T10:38:41Z</dcterms:modified>
</cp:coreProperties>
</file>