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52fe76ece13ef3/바탕 화면/"/>
    </mc:Choice>
  </mc:AlternateContent>
  <xr:revisionPtr revIDLastSave="16" documentId="8_{A8A898AD-7075-4BA3-9373-B41942B42EFC}" xr6:coauthVersionLast="47" xr6:coauthVersionMax="47" xr10:uidLastSave="{1130386E-56D5-4ED5-9202-179787E6DE4B}"/>
  <bookViews>
    <workbookView xWindow="-108" yWindow="-108" windowWidth="23256" windowHeight="1257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0" l="1"/>
  <c r="D29" i="10"/>
  <c r="I18" i="10"/>
  <c r="I19" i="10"/>
  <c r="I20" i="10"/>
  <c r="I21" i="10"/>
  <c r="I22" i="10"/>
  <c r="I23" i="10"/>
  <c r="I24" i="10"/>
  <c r="I25" i="10"/>
  <c r="I17" i="10"/>
  <c r="I16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<sst xmlns="http://schemas.openxmlformats.org/spreadsheetml/2006/main" count="350" uniqueCount="227">
  <si>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</si>
  <si>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</si>
  <si>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</si>
  <si>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</si>
  <si>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</si>
  <si>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</si>
  <si>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</si>
  <si>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</si>
  <si>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</si>
  <si>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</si>
  <si>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</si>
  <si>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</si>
  <si>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</si>
  <si>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</si>
  <si>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</si>
  <si>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</si>
  <si>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</si>
  <si>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</si>
  <si>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</si>
  <si>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</si>
  <si>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</si>
  <si>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</si>
  <si>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</si>
  <si>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</si>
  <si>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</si>
  <si>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</si>
  <si>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</si>
  <si>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</si>
  <si>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</si>
  <si>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</si>
  <si>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</si>
  <si>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</si>
  <si>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</si>
  <si>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</si>
  <si>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</si>
  <si>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</si>
  <si>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</si>
  <si>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</si>
  <si>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</si>
  <si>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</si>
  <si>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</si>
  <si>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</si>
  <si>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</si>
  <si>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</si>
  <si>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</si>
  <si>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</si>
  <si>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</si>
  <si>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</si>
  <si>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</si>
  <si>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</si>
  <si>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</si>
  <si>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</si>
  <si>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</si>
  <si>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</si>
  <si>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</si>
  <si>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</si>
  <si>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</si>
  <si>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</si>
  <si>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</si>
  <si>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</si>
  <si>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</si>
  <si>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</si>
  <si>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</si>
  <si>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</si>
  <si>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</si>
  <si>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</si>
  <si>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</si>
  <si>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</si>
  <si>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</si>
  <si>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</si>
  <si>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</si>
  <si>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</si>
  <si>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</si>
  <si>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</si>
  <si>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</si>
  <si>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</si>
  <si>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</si>
  <si>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</si>
  <si>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</si>
  <si>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</si>
  <si>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</si>
  <si>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</si>
  <si>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</si>
  <si>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</si>
  <si>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</si>
  <si>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</si>
  <si>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</si>
  <si>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</si>
  <si>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</si>
  <si>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</si>
  <si>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</si>
  <si>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</si>
  <si>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</si>
  <si>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</si>
  <si>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</si>
  <si>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</si>
  <si>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</si>
  <si>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</si>
  <si>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</si>
  <si>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</si>
  <si>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</si>
  <si>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</si>
  <si>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</si>
  <si>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</si>
  <si>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</si>
  <si>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</si>
  <si>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</si>
  <si>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</si>
  <si>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</si>
  <si>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</si>
  <si>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</si>
  <si>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</si>
  <si>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</si>
  <si>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</si>
  <si>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</si>
  <si>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</si>
  <si>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</si>
  <si>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</si>
  <si>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</si>
  <si>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</si>
  <si>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</si>
  <si>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</si>
  <si>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</si>
  <si>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</si>
  <si>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</si>
  <si>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</si>
  <si>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</si>
  <si>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</si>
  <si>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</si>
  <si>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</si>
  <si>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</si>
  <si>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</si>
  <si>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</si>
  <si>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</si>
  <si>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</si>
  <si>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</si>
  <si>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</si>
  <si>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</si>
  <si>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</si>
  <si>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</si>
  <si>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</si>
  <si>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</si>
  <si>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</si>
  <si>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</si>
  <si>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</si>
  <si>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</si>
  <si>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</si>
  <si>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</si>
  <si>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</si>
  <si>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</si>
  <si>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</si>
  <si>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</si>
  <si>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</si>
  <si>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</si>
  <si>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</si>
  <si>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</si>
  <si>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</si>
  <si>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</si>
  <si>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</si>
  <si>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</si>
  <si>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</si>
  <si>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</si>
  <si>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</si>
  <si>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</si>
  <si>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</si>
  <si>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</si>
  <si>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</si>
  <si>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</si>
  <si>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</si>
  <si>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</si>
  <si>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</si>
  <si>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</si>
  <si>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</si>
  <si>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</si>
  <si>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</si>
  <si>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</si>
  <si>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</si>
  <si>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</si>
  <si>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</si>
  <si>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</si>
  <si>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</si>
  <si>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</si>
  <si>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</si>
  <si>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판매가인상</t>
  </si>
  <si>
    <t>만든 사람 Windows User 날짜 2025-02-14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</si>
  <si>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</si>
  <si>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</si>
  <si>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</si>
  <si>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</si>
  <si>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</si>
  <si>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</si>
  <si>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</si>
  <si>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</si>
  <si>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</si>
  <si>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총합계</t>
  </si>
  <si>
    <t>평균 : 납품총액</t>
  </si>
  <si>
    <t>*</t>
  </si>
  <si>
    <t>性別</t>
    <phoneticPr fontId="1" type="noConversion"/>
  </si>
  <si>
    <t>&gt;=250</t>
    <phoneticPr fontId="1" type="noConversion"/>
  </si>
  <si>
    <t>&gt;=9000000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</si>
  <si>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</si>
  <si>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</si>
  <si>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</si>
  <si>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</si>
  <si>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</si>
  <si>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</si>
  <si>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홍이호</t>
    <phoneticPr fontId="1" type="noConversion"/>
  </si>
  <si>
    <t>워드</t>
    <phoneticPr fontId="1" type="noConversion"/>
  </si>
  <si>
    <t>1층A실</t>
    <phoneticPr fontId="1" type="noConversion"/>
  </si>
  <si>
    <t>3층C실</t>
    <phoneticPr fontId="1" type="noConversion"/>
  </si>
  <si>
    <t>컴활1급</t>
    <phoneticPr fontId="1" type="noConversion"/>
  </si>
  <si>
    <t>송서준</t>
    <phoneticPr fontId="1" type="noConversion"/>
  </si>
  <si>
    <t>com1-174</t>
    <phoneticPr fontId="1" type="noConversion"/>
  </si>
  <si>
    <t>word-364</t>
    <phoneticPr fontId="1" type="noConversion"/>
  </si>
  <si>
    <t>서주이</t>
    <phoneticPr fontId="1" type="noConversion"/>
  </si>
  <si>
    <t>1층C실</t>
    <phoneticPr fontId="1" type="noConversion"/>
  </si>
  <si>
    <t>2층B실</t>
    <phoneticPr fontId="1" type="noConversion"/>
  </si>
  <si>
    <t>컴활2급</t>
    <phoneticPr fontId="1" type="noConversion"/>
  </si>
  <si>
    <t>임여정</t>
    <phoneticPr fontId="1" type="noConversion"/>
  </si>
  <si>
    <t>com2-085</t>
    <phoneticPr fontId="1" type="noConversion"/>
  </si>
  <si>
    <t>com1-639</t>
    <phoneticPr fontId="1" type="noConversion"/>
  </si>
  <si>
    <t>백초민</t>
    <phoneticPr fontId="1" type="noConversion"/>
  </si>
  <si>
    <t>3층A실</t>
    <phoneticPr fontId="1" type="noConversion"/>
  </si>
  <si>
    <t>2층C실</t>
    <phoneticPr fontId="1" type="noConversion"/>
  </si>
  <si>
    <t>임상수</t>
    <phoneticPr fontId="1" type="noConversion"/>
  </si>
  <si>
    <t>com2-354</t>
    <phoneticPr fontId="1" type="noConversion"/>
  </si>
  <si>
    <t>word-016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</si>
</sst>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6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콘텐츠별 트래픽 현황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780688"/>
        <c:axId val="536780328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536780328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6780688"/>
        <c:crosses val="max"/>
        <c:crossBetween val="between"/>
        <c:majorUnit val="0.1"/>
      </c:valAx>
      <c:catAx>
        <c:axId val="53678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6780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FDE6C0F-3041-C9BC-ED90-50310C4E0883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5702.428276851853" createdVersion="8" refreshedVersion="8" minRefreshableVersion="3" recordCount="12" xr:uid="{D0E3B864-7F7F-4FA1-8CEE-319F6531338F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5C6408-E19A-43F5-9730-C2BFE74DFB77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4" sqref="B4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200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4">
      <c r="A4" s="1" t="s">
        <v>226</v>
      </c>
      <c r="B4" s="1" t="s">
        <v>206</v>
      </c>
      <c r="C4" s="1" t="s">
        <v>207</v>
      </c>
      <c r="D4" s="1" t="s">
        <v>208</v>
      </c>
      <c r="E4" s="1">
        <v>24</v>
      </c>
      <c r="F4" s="2">
        <v>120000</v>
      </c>
    </row>
    <row r="5" spans="1:6" x14ac:dyDescent="0.4">
      <c r="A5" s="1" t="s">
        <v>212</v>
      </c>
      <c r="B5" s="1" t="s">
        <v>211</v>
      </c>
      <c r="C5" s="1" t="s">
        <v>210</v>
      </c>
      <c r="D5" s="1" t="s">
        <v>209</v>
      </c>
      <c r="E5" s="1">
        <v>45</v>
      </c>
      <c r="F5" s="2">
        <v>270000</v>
      </c>
    </row>
    <row r="6" spans="1:6" x14ac:dyDescent="0.4">
      <c r="A6" s="1" t="s">
        <v>213</v>
      </c>
      <c r="B6" s="1" t="s">
        <v>214</v>
      </c>
      <c r="C6" s="1" t="s">
        <v>207</v>
      </c>
      <c r="D6" s="1" t="s">
        <v>215</v>
      </c>
      <c r="E6" s="1">
        <v>30</v>
      </c>
      <c r="F6" s="2">
        <v>140000</v>
      </c>
    </row>
    <row r="7" spans="1:6" x14ac:dyDescent="0.4">
      <c r="A7" s="1" t="s">
        <v>219</v>
      </c>
      <c r="B7" s="1" t="s">
        <v>218</v>
      </c>
      <c r="C7" s="1" t="s">
        <v>217</v>
      </c>
      <c r="D7" s="1" t="s">
        <v>216</v>
      </c>
      <c r="E7" s="1">
        <v>30</v>
      </c>
      <c r="F7" s="2">
        <v>140000</v>
      </c>
    </row>
    <row r="8" spans="1:6" x14ac:dyDescent="0.4">
      <c r="A8" s="1" t="s">
        <v>220</v>
      </c>
      <c r="B8" s="1" t="s">
        <v>221</v>
      </c>
      <c r="C8" s="1" t="s">
        <v>210</v>
      </c>
      <c r="D8" s="1" t="s">
        <v>222</v>
      </c>
      <c r="E8" s="1">
        <v>50</v>
      </c>
      <c r="F8" s="2">
        <v>300000</v>
      </c>
    </row>
    <row r="9" spans="1:6" x14ac:dyDescent="0.4">
      <c r="A9" s="1" t="s">
        <v>225</v>
      </c>
      <c r="B9" s="1" t="s">
        <v>224</v>
      </c>
      <c r="C9" s="1" t="s">
        <v>217</v>
      </c>
      <c r="D9" s="1" t="s">
        <v>223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E13" sqref="E13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3" t="s">
        <v>89</v>
      </c>
      <c r="B1" s="33"/>
      <c r="C1" s="33"/>
      <c r="D1" s="33"/>
      <c r="E1" s="33"/>
      <c r="F1" s="33"/>
    </row>
    <row r="2" spans="1:6" ht="18" thickTop="1" x14ac:dyDescent="0.4"/>
    <row r="3" spans="1:6" x14ac:dyDescent="0.4">
      <c r="A3" s="30" t="s">
        <v>71</v>
      </c>
      <c r="B3" s="30" t="s">
        <v>72</v>
      </c>
      <c r="C3" s="30" t="s">
        <v>197</v>
      </c>
      <c r="D3" s="30" t="s">
        <v>73</v>
      </c>
      <c r="E3" s="30" t="s">
        <v>74</v>
      </c>
      <c r="F3" s="30" t="s">
        <v>75</v>
      </c>
    </row>
    <row r="4" spans="1:6" x14ac:dyDescent="0.4">
      <c r="A4" s="31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32">
        <v>6200</v>
      </c>
    </row>
    <row r="5" spans="1:6" x14ac:dyDescent="0.4">
      <c r="A5" s="31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32">
        <v>5800</v>
      </c>
    </row>
    <row r="6" spans="1:6" x14ac:dyDescent="0.4">
      <c r="A6" s="31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32">
        <v>11500</v>
      </c>
    </row>
    <row r="7" spans="1:6" x14ac:dyDescent="0.4">
      <c r="A7" s="31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32">
        <v>9570</v>
      </c>
    </row>
    <row r="8" spans="1:6" x14ac:dyDescent="0.4">
      <c r="A8" s="31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32">
        <v>12500</v>
      </c>
    </row>
    <row r="9" spans="1:6" x14ac:dyDescent="0.4">
      <c r="A9" s="31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32">
        <v>6000</v>
      </c>
    </row>
    <row r="10" spans="1:6" x14ac:dyDescent="0.4">
      <c r="A10" s="31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32">
        <v>10670</v>
      </c>
    </row>
    <row r="11" spans="1:6" x14ac:dyDescent="0.4">
      <c r="A11" s="31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32">
        <v>6720</v>
      </c>
    </row>
    <row r="12" spans="1:6" x14ac:dyDescent="0.4">
      <c r="A12" s="31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32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4" workbookViewId="0">
      <selection activeCell="B25" sqref="B25"/>
    </sheetView>
  </sheetViews>
  <sheetFormatPr defaultRowHeight="17.399999999999999" x14ac:dyDescent="0.4"/>
  <cols>
    <col min="1" max="1" width="9.09765625" bestFit="1" customWidth="1"/>
    <col min="2" max="2" width="11.09765625" bestFit="1" customWidth="1"/>
    <col min="7" max="7" width="10.59765625" bestFit="1" customWidth="1"/>
  </cols>
  <sheetData>
    <row r="1" spans="1:7" ht="21" x14ac:dyDescent="0.4">
      <c r="A1" s="34" t="s">
        <v>90</v>
      </c>
      <c r="B1" s="34"/>
      <c r="C1" s="34"/>
      <c r="D1" s="34"/>
      <c r="E1" s="34"/>
      <c r="F1" s="34"/>
      <c r="G1" s="34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6" t="s">
        <v>96</v>
      </c>
      <c r="B22" s="6" t="s">
        <v>97</v>
      </c>
    </row>
    <row r="23" spans="1:7" x14ac:dyDescent="0.4">
      <c r="A23" s="1" t="s">
        <v>198</v>
      </c>
    </row>
    <row r="24" spans="1:7" x14ac:dyDescent="0.4">
      <c r="B24" t="s">
        <v>199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workbookViewId="0">
      <selection activeCell="D26" sqref="D26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 ")</f>
        <v xml:space="preserve"> </v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 ")</f>
        <v xml:space="preserve"> </v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 xml:space="preserve"> </v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 xml:space="preserve"> </v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 xml:space="preserve"> </v>
      </c>
    </row>
    <row r="12" spans="1:9" x14ac:dyDescent="0.4">
      <c r="A12" s="35" t="s">
        <v>15</v>
      </c>
      <c r="B12" s="36"/>
      <c r="C12" s="37"/>
      <c r="D12" s="7">
        <f>SUMIF(A3:A11,"유연탄",D3:D11) / 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 xml:space="preserve"> </v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IF(SUM(H16)&gt;=250000,"위험",IF(SUM(H16)&gt;=150000,"주의"," "))</f>
        <v xml:space="preserve"> </v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IF(SUM($H$16:H17)&gt;=250000,"위험",IF(SUM($H$16:H17)&gt;=150000,"주의"," "))</f>
        <v xml:space="preserve"> </v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IF(SUM($H$16:H18)&gt;=250000,"위험",IF(SUM($H$16:H18)&gt;=150000,"주의"," "))</f>
        <v xml:space="preserve"> </v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IF(SUM($H$16:H19)&gt;=250000,"위험",IF(SUM($H$16:H19)&gt;=150000,"주의"," "))</f>
        <v xml:space="preserve"> </v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IF(SUM($H$16:H20)&gt;=250000,"위험",IF(SUM($H$16:H20)&gt;=150000,"주의"," 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IF(SUM($H$16:H21)&gt;=250000,"위험",IF(SUM($H$16:H21)&gt;=150000,"주의"," 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IF(SUM($H$16:H22)&gt;=250000,"위험",IF(SUM($H$16:H22)&gt;=150000,"주의"," 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IF(SUM($H$16:H23)&gt;=250000,"위험",IF(SUM($H$16:H23)&gt;=150000,"주의"," 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IF(SUM($H$16:H24)&gt;=250000,"위험",IF(SUM($H$16:H24)&gt;=150000,"주의"," "))</f>
        <v>위험</v>
      </c>
    </row>
    <row r="25" spans="1:9" x14ac:dyDescent="0.4">
      <c r="A25" s="35" t="s">
        <v>57</v>
      </c>
      <c r="B25" s="36"/>
      <c r="C25" s="3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IF(SUM($H$16:H25)&gt;=250000,"위험",IF(SUM($H$16:H25)&gt;=150000,"주의"," "))</f>
        <v>위험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 t="e">
        <f>HLOOKUP(MID(C29,5,1),B39:D40,2)</f>
        <v>#N/A</v>
      </c>
    </row>
    <row r="30" spans="1:9" x14ac:dyDescent="0.4">
      <c r="A30" s="6" t="s">
        <v>63</v>
      </c>
      <c r="B30" s="6" t="s">
        <v>177</v>
      </c>
      <c r="C30" s="6">
        <v>53651015</v>
      </c>
      <c r="D30" s="6"/>
    </row>
    <row r="31" spans="1:9" x14ac:dyDescent="0.4">
      <c r="A31" s="6" t="s">
        <v>64</v>
      </c>
      <c r="B31" s="6" t="s">
        <v>176</v>
      </c>
      <c r="C31" s="6">
        <v>49813438</v>
      </c>
      <c r="D31" s="6"/>
    </row>
    <row r="32" spans="1:9" x14ac:dyDescent="0.4">
      <c r="A32" s="6" t="s">
        <v>66</v>
      </c>
      <c r="B32" s="6" t="s">
        <v>177</v>
      </c>
      <c r="C32" s="6">
        <v>63912501</v>
      </c>
      <c r="D32" s="6"/>
    </row>
    <row r="33" spans="1:4" x14ac:dyDescent="0.4">
      <c r="A33" s="6" t="s">
        <v>67</v>
      </c>
      <c r="B33" s="6" t="s">
        <v>177</v>
      </c>
      <c r="C33" s="6">
        <v>79343900</v>
      </c>
      <c r="D33" s="6"/>
    </row>
    <row r="34" spans="1:4" x14ac:dyDescent="0.4">
      <c r="A34" s="6" t="s">
        <v>68</v>
      </c>
      <c r="B34" s="6" t="s">
        <v>176</v>
      </c>
      <c r="C34" s="6">
        <v>69301257</v>
      </c>
      <c r="D34" s="6"/>
    </row>
    <row r="35" spans="1:4" x14ac:dyDescent="0.4">
      <c r="A35" s="6" t="s">
        <v>69</v>
      </c>
      <c r="B35" s="6" t="s">
        <v>176</v>
      </c>
      <c r="C35" s="6">
        <v>83151824</v>
      </c>
      <c r="D35" s="6"/>
    </row>
    <row r="36" spans="1:4" x14ac:dyDescent="0.4">
      <c r="A36" s="6" t="s">
        <v>70</v>
      </c>
      <c r="B36" s="6" t="s">
        <v>176</v>
      </c>
      <c r="C36" s="6">
        <v>28673709</v>
      </c>
      <c r="D36" s="6"/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  <ignoredErrors>
    <ignoredError sqref="I17:I2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6" workbookViewId="0">
      <selection activeCell="B27" sqref="B27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10.8984375" bestFit="1" customWidth="1"/>
  </cols>
  <sheetData>
    <row r="1" spans="1:6" ht="21" x14ac:dyDescent="0.4">
      <c r="A1" s="34" t="s">
        <v>102</v>
      </c>
      <c r="B1" s="34"/>
      <c r="C1" s="34"/>
      <c r="D1" s="34"/>
      <c r="E1" s="34"/>
      <c r="F1" s="34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28" t="s">
        <v>103</v>
      </c>
      <c r="B19" t="s">
        <v>193</v>
      </c>
    </row>
    <row r="21" spans="1:5" x14ac:dyDescent="0.4">
      <c r="A21" s="28" t="s">
        <v>195</v>
      </c>
      <c r="B21" s="28" t="s">
        <v>104</v>
      </c>
    </row>
    <row r="22" spans="1:5" x14ac:dyDescent="0.4">
      <c r="A22" s="2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29" t="s">
        <v>196</v>
      </c>
      <c r="C23" s="29">
        <v>1980300</v>
      </c>
      <c r="D23" s="29" t="s">
        <v>196</v>
      </c>
      <c r="E23" s="29">
        <v>2927400</v>
      </c>
    </row>
    <row r="24" spans="1:5" x14ac:dyDescent="0.4">
      <c r="A24" t="s">
        <v>111</v>
      </c>
      <c r="B24" s="29" t="s">
        <v>196</v>
      </c>
      <c r="C24" s="29">
        <v>996000</v>
      </c>
      <c r="D24" s="29" t="s">
        <v>196</v>
      </c>
      <c r="E24" s="29">
        <v>1826000</v>
      </c>
    </row>
    <row r="25" spans="1:5" x14ac:dyDescent="0.4">
      <c r="A25" t="s">
        <v>110</v>
      </c>
      <c r="B25" s="29">
        <v>2900000</v>
      </c>
      <c r="C25" s="29">
        <v>870000</v>
      </c>
      <c r="D25" s="29">
        <v>2030000</v>
      </c>
      <c r="E25" s="29">
        <v>507500</v>
      </c>
    </row>
    <row r="26" spans="1:5" x14ac:dyDescent="0.4">
      <c r="A26" t="s">
        <v>113</v>
      </c>
      <c r="B26" s="29">
        <v>148000</v>
      </c>
      <c r="C26" s="29" t="s">
        <v>196</v>
      </c>
      <c r="D26" s="29">
        <v>925000</v>
      </c>
      <c r="E26" s="29" t="s">
        <v>196</v>
      </c>
    </row>
    <row r="27" spans="1:5" x14ac:dyDescent="0.4">
      <c r="A27" t="s">
        <v>194</v>
      </c>
      <c r="B27" s="29">
        <v>1524000</v>
      </c>
      <c r="C27" s="29">
        <v>1456650</v>
      </c>
      <c r="D27" s="29">
        <v>1477500</v>
      </c>
      <c r="E27" s="2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9681-93DF-4265-B3D8-5F6ABF523CB4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17" t="s">
        <v>186</v>
      </c>
      <c r="C2" s="18"/>
      <c r="D2" s="24"/>
      <c r="E2" s="24"/>
      <c r="F2" s="24"/>
    </row>
    <row r="3" spans="2:6" collapsed="1" x14ac:dyDescent="0.4">
      <c r="B3" s="16"/>
      <c r="C3" s="16"/>
      <c r="D3" s="25" t="s">
        <v>188</v>
      </c>
      <c r="E3" s="25" t="s">
        <v>183</v>
      </c>
      <c r="F3" s="25" t="s">
        <v>185</v>
      </c>
    </row>
    <row r="4" spans="2:6" ht="62.4" hidden="1" outlineLevel="1" x14ac:dyDescent="0.4">
      <c r="B4" s="20"/>
      <c r="C4" s="20"/>
      <c r="E4" s="27" t="s">
        <v>184</v>
      </c>
      <c r="F4" s="27" t="s">
        <v>184</v>
      </c>
    </row>
    <row r="5" spans="2:6" x14ac:dyDescent="0.4">
      <c r="B5" s="21" t="s">
        <v>187</v>
      </c>
      <c r="C5" s="22"/>
      <c r="D5" s="19"/>
      <c r="E5" s="19"/>
      <c r="F5" s="19"/>
    </row>
    <row r="6" spans="2:6" outlineLevel="1" x14ac:dyDescent="0.4">
      <c r="B6" s="20"/>
      <c r="C6" s="20" t="s">
        <v>95</v>
      </c>
      <c r="D6" s="14">
        <v>200000</v>
      </c>
      <c r="E6" s="26">
        <v>250000</v>
      </c>
      <c r="F6" s="26">
        <v>150000</v>
      </c>
    </row>
    <row r="7" spans="2:6" x14ac:dyDescent="0.4">
      <c r="B7" s="21" t="s">
        <v>189</v>
      </c>
      <c r="C7" s="22"/>
      <c r="D7" s="19"/>
      <c r="E7" s="19"/>
      <c r="F7" s="19"/>
    </row>
    <row r="8" spans="2:6" ht="18" outlineLevel="1" thickBot="1" x14ac:dyDescent="0.45">
      <c r="B8" s="23"/>
      <c r="C8" s="23" t="s">
        <v>127</v>
      </c>
      <c r="D8" s="15">
        <v>133280000</v>
      </c>
      <c r="E8" s="15">
        <v>191380000</v>
      </c>
      <c r="F8" s="15">
        <v>75180000</v>
      </c>
    </row>
    <row r="9" spans="2:6" x14ac:dyDescent="0.4">
      <c r="B9" t="s">
        <v>190</v>
      </c>
    </row>
    <row r="10" spans="2:6" x14ac:dyDescent="0.4">
      <c r="B10" t="s">
        <v>191</v>
      </c>
    </row>
    <row r="11" spans="2:6" x14ac:dyDescent="0.4">
      <c r="B11" t="s">
        <v>192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4" t="s">
        <v>120</v>
      </c>
      <c r="B1" s="34"/>
      <c r="C1" s="34"/>
      <c r="D1" s="34"/>
      <c r="E1" s="34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Windows User" comment="만든 사람 Windows User 날짜 2025-02-14">
      <inputCells r="B4" val="250000" numFmtId="41"/>
    </scenario>
    <scenario name="판매가인하" locked="1" count="1" user="Windows User" comment="만든 사람 Windows User 날짜 2025-02-14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C4" sqref="C4:F1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34" t="s">
        <v>128</v>
      </c>
      <c r="B1" s="34"/>
      <c r="C1" s="34"/>
      <c r="D1" s="34"/>
      <c r="E1" s="34"/>
      <c r="F1" s="34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10">
        <v>42748</v>
      </c>
      <c r="B4" s="6" t="s">
        <v>134</v>
      </c>
      <c r="C4" s="38">
        <v>42016807</v>
      </c>
      <c r="D4" s="38">
        <v>25410000</v>
      </c>
      <c r="E4" s="38">
        <v>609756</v>
      </c>
      <c r="F4" s="38">
        <f>C4-D4-E4</f>
        <v>15997051</v>
      </c>
    </row>
    <row r="5" spans="1:6" x14ac:dyDescent="0.4">
      <c r="A5" s="10">
        <v>42929</v>
      </c>
      <c r="B5" s="6" t="s">
        <v>135</v>
      </c>
      <c r="C5" s="38">
        <v>35460993</v>
      </c>
      <c r="D5" s="38">
        <v>48410000</v>
      </c>
      <c r="E5" s="38">
        <v>505051</v>
      </c>
      <c r="F5" s="38">
        <f t="shared" ref="F5:F13" si="0">C5-D5-E5</f>
        <v>-13454058</v>
      </c>
    </row>
    <row r="6" spans="1:6" x14ac:dyDescent="0.4">
      <c r="A6" s="10">
        <v>43195</v>
      </c>
      <c r="B6" s="6" t="s">
        <v>136</v>
      </c>
      <c r="C6" s="38">
        <v>75471698</v>
      </c>
      <c r="D6" s="38">
        <v>16980000</v>
      </c>
      <c r="E6" s="38">
        <v>439560</v>
      </c>
      <c r="F6" s="38">
        <f t="shared" si="0"/>
        <v>58052138</v>
      </c>
    </row>
    <row r="7" spans="1:6" x14ac:dyDescent="0.4">
      <c r="A7" s="10">
        <v>43226</v>
      </c>
      <c r="B7" s="6" t="s">
        <v>137</v>
      </c>
      <c r="C7" s="38">
        <v>54794521</v>
      </c>
      <c r="D7" s="38">
        <v>22070000</v>
      </c>
      <c r="E7" s="38">
        <v>384615</v>
      </c>
      <c r="F7" s="38">
        <f t="shared" si="0"/>
        <v>32339906</v>
      </c>
    </row>
    <row r="8" spans="1:6" x14ac:dyDescent="0.4">
      <c r="A8" s="10">
        <v>43316</v>
      </c>
      <c r="B8" s="6" t="s">
        <v>138</v>
      </c>
      <c r="C8" s="38">
        <v>44943820</v>
      </c>
      <c r="D8" s="38">
        <v>14380000</v>
      </c>
      <c r="E8" s="38">
        <v>421053</v>
      </c>
      <c r="F8" s="38">
        <f t="shared" si="0"/>
        <v>30142767</v>
      </c>
    </row>
    <row r="9" spans="1:6" x14ac:dyDescent="0.4">
      <c r="A9" s="10">
        <v>43683</v>
      </c>
      <c r="B9" s="6" t="s">
        <v>139</v>
      </c>
      <c r="C9" s="38">
        <v>36585366</v>
      </c>
      <c r="D9" s="38">
        <v>45410000</v>
      </c>
      <c r="E9" s="38">
        <v>357143</v>
      </c>
      <c r="F9" s="38">
        <f t="shared" si="0"/>
        <v>-9181777</v>
      </c>
    </row>
    <row r="10" spans="1:6" x14ac:dyDescent="0.4">
      <c r="A10" s="10">
        <v>43721</v>
      </c>
      <c r="B10" s="6" t="s">
        <v>140</v>
      </c>
      <c r="C10" s="38">
        <v>57692308</v>
      </c>
      <c r="D10" s="38">
        <v>22300000</v>
      </c>
      <c r="E10" s="38">
        <v>322581</v>
      </c>
      <c r="F10" s="38">
        <f t="shared" si="0"/>
        <v>35069727</v>
      </c>
    </row>
    <row r="11" spans="1:6" x14ac:dyDescent="0.4">
      <c r="A11" s="10">
        <v>43991</v>
      </c>
      <c r="B11" s="6" t="s">
        <v>141</v>
      </c>
      <c r="C11" s="38">
        <v>31746032</v>
      </c>
      <c r="D11" s="38">
        <v>22070000</v>
      </c>
      <c r="E11" s="38">
        <v>202020</v>
      </c>
      <c r="F11" s="38">
        <f t="shared" si="0"/>
        <v>9474012</v>
      </c>
    </row>
    <row r="12" spans="1:6" x14ac:dyDescent="0.4">
      <c r="A12" s="10">
        <v>44173</v>
      </c>
      <c r="B12" s="6" t="s">
        <v>142</v>
      </c>
      <c r="C12" s="38">
        <v>21505376</v>
      </c>
      <c r="D12" s="38">
        <v>21600000</v>
      </c>
      <c r="E12" s="38">
        <v>240964</v>
      </c>
      <c r="F12" s="38">
        <f t="shared" si="0"/>
        <v>-335588</v>
      </c>
    </row>
    <row r="13" spans="1:6" x14ac:dyDescent="0.4">
      <c r="A13" s="10">
        <v>44267</v>
      </c>
      <c r="B13" s="6" t="s">
        <v>143</v>
      </c>
      <c r="C13" s="38">
        <v>7751938</v>
      </c>
      <c r="D13" s="38">
        <v>45730000</v>
      </c>
      <c r="E13" s="38">
        <v>116279</v>
      </c>
      <c r="F13" s="38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8" workbookViewId="0">
      <selection activeCell="I21" sqref="I21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4" t="s">
        <v>144</v>
      </c>
      <c r="B1" s="34"/>
      <c r="C1" s="34"/>
      <c r="D1" s="34"/>
      <c r="E1" s="34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민기 신</cp:lastModifiedBy>
  <dcterms:created xsi:type="dcterms:W3CDTF">2023-04-27T08:01:32Z</dcterms:created>
  <dcterms:modified xsi:type="dcterms:W3CDTF">2025-02-14T02:16:29Z</dcterms:modified>
</cp:coreProperties>
</file>