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hthf\OneDrive\바탕 화면\시나공 ITQ OA Matster\ITQ엑셀\시험장 따라하기\"/>
    </mc:Choice>
  </mc:AlternateContent>
  <xr:revisionPtr revIDLastSave="0" documentId="13_ncr:1_{48B4E0CF-B4AF-4CE7-8EC3-0AB1004BE2E1}" xr6:coauthVersionLast="47" xr6:coauthVersionMax="47" xr10:uidLastSave="{00000000-0000-0000-0000-000000000000}"/>
  <bookViews>
    <workbookView xWindow="-105" yWindow="0" windowWidth="14610" windowHeight="15585" activeTab="1" xr2:uid="{A8F501BD-563F-474D-8A17-5302580E3681}"/>
  </bookViews>
  <sheets>
    <sheet name="제1작업" sheetId="1" r:id="rId1"/>
    <sheet name="제2작업" sheetId="2" r:id="rId2"/>
    <sheet name="제3작업" sheetId="3" r:id="rId3"/>
  </sheets>
  <definedNames>
    <definedName name="_xlnm._FilterDatabase" localSheetId="1" hidden="1">제2작업!$B$2:$H$10</definedName>
    <definedName name="_xlnm.Criteria" localSheetId="1">제2작업!$B$13:$C$15</definedName>
    <definedName name="_xlnm.Extract" localSheetId="1">제2작업!$B$18:$H$18</definedName>
    <definedName name="조회수">제1작업!$H$5:$H$12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13" i="1"/>
  <c r="E14" i="1"/>
  <c r="E13" i="1"/>
  <c r="J5" i="1"/>
  <c r="I6" i="1"/>
  <c r="I7" i="1"/>
  <c r="I8" i="1"/>
  <c r="I9" i="1"/>
  <c r="I10" i="1"/>
  <c r="I11" i="1"/>
  <c r="I12" i="1"/>
  <c r="I5" i="1"/>
</calcChain>
</file>

<file path=xl/sharedStrings.xml><?xml version="1.0" encoding="utf-8"?>
<sst xmlns="http://schemas.openxmlformats.org/spreadsheetml/2006/main" count="96" uniqueCount="34">
  <si>
    <t>유튜브</t>
    <phoneticPr fontId="1" type="noConversion"/>
  </si>
  <si>
    <t>K010E</t>
    <phoneticPr fontId="1" type="noConversion"/>
  </si>
  <si>
    <t>K065H</t>
    <phoneticPr fontId="1" type="noConversion"/>
  </si>
  <si>
    <t>M456R</t>
    <phoneticPr fontId="1" type="noConversion"/>
  </si>
  <si>
    <t>P012W</t>
    <phoneticPr fontId="1" type="noConversion"/>
  </si>
  <si>
    <t>L712Q</t>
    <phoneticPr fontId="1" type="noConversion"/>
  </si>
  <si>
    <t>A032L</t>
    <phoneticPr fontId="1" type="noConversion"/>
  </si>
  <si>
    <t>K302G</t>
    <phoneticPr fontId="1" type="noConversion"/>
  </si>
  <si>
    <t>C123K</t>
    <phoneticPr fontId="1" type="noConversion"/>
  </si>
  <si>
    <t>최대 조회수</t>
    <phoneticPr fontId="1" type="noConversion"/>
  </si>
  <si>
    <t>구독자수가 평균 이상인 유튜브 수</t>
    <phoneticPr fontId="1" type="noConversion"/>
  </si>
  <si>
    <t>채널명</t>
    <phoneticPr fontId="1" type="noConversion"/>
  </si>
  <si>
    <t>한국셀럼</t>
  </si>
  <si>
    <t>한국셀럼</t>
    <phoneticPr fontId="1" type="noConversion"/>
  </si>
  <si>
    <t>칸바이트</t>
    <phoneticPr fontId="1" type="noConversion"/>
  </si>
  <si>
    <t>코리아이슈</t>
    <phoneticPr fontId="1" type="noConversion"/>
  </si>
  <si>
    <t>한국TV</t>
    <phoneticPr fontId="1" type="noConversion"/>
  </si>
  <si>
    <t>마이소코리아</t>
    <phoneticPr fontId="1" type="noConversion"/>
  </si>
  <si>
    <t>코스모코리아</t>
    <phoneticPr fontId="1" type="noConversion"/>
  </si>
  <si>
    <t>투데이경제</t>
    <phoneticPr fontId="1" type="noConversion"/>
  </si>
  <si>
    <t>러브캣</t>
    <phoneticPr fontId="1" type="noConversion"/>
  </si>
  <si>
    <t>가입일</t>
    <phoneticPr fontId="1" type="noConversion"/>
  </si>
  <si>
    <t>게시 된
비디오 수</t>
    <phoneticPr fontId="1" type="noConversion"/>
  </si>
  <si>
    <t>구독자수</t>
    <phoneticPr fontId="1" type="noConversion"/>
  </si>
  <si>
    <t>조회수
(최근 7일간)</t>
    <phoneticPr fontId="1" type="noConversion"/>
  </si>
  <si>
    <t>순위</t>
    <phoneticPr fontId="1" type="noConversion"/>
  </si>
  <si>
    <t>카테고리</t>
    <phoneticPr fontId="1" type="noConversion"/>
  </si>
  <si>
    <t>피플앤블로그</t>
    <phoneticPr fontId="1" type="noConversion"/>
  </si>
  <si>
    <t>엔터테인먼트</t>
    <phoneticPr fontId="1" type="noConversion"/>
  </si>
  <si>
    <t>과학과 기술</t>
    <phoneticPr fontId="1" type="noConversion"/>
  </si>
  <si>
    <t>비고</t>
    <phoneticPr fontId="1" type="noConversion"/>
  </si>
  <si>
    <t>피플앤블로그에 게시 된 비디오 수 합계</t>
    <phoneticPr fontId="1" type="noConversion"/>
  </si>
  <si>
    <t>*코리아*</t>
    <phoneticPr fontId="1" type="noConversion"/>
  </si>
  <si>
    <t>&gt;=10000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</si>
</sst>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천회&quot;"/>
    <numFmt numFmtId="177" formatCode="#,##0_ "/>
    <numFmt numFmtId="178" formatCode="0_ 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7" fontId="2" fillId="0" borderId="3" xfId="0" applyNumberFormat="1" applyFont="1" applyBorder="1" applyAlignment="1">
      <alignment horizontal="right" vertical="center"/>
    </xf>
    <xf numFmtId="177" fontId="2" fillId="0" borderId="1" xfId="0" applyNumberFormat="1" applyFont="1" applyBorder="1" applyAlignment="1">
      <alignment horizontal="right" vertical="center"/>
    </xf>
    <xf numFmtId="177" fontId="2" fillId="0" borderId="8" xfId="0" applyNumberFormat="1" applyFont="1" applyBorder="1" applyAlignment="1">
      <alignment horizontal="right" vertical="center"/>
    </xf>
    <xf numFmtId="178" fontId="2" fillId="0" borderId="3" xfId="0" applyNumberFormat="1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right" vertical="center"/>
    </xf>
    <xf numFmtId="177" fontId="2" fillId="0" borderId="1" xfId="0" applyNumberFormat="1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center" vertical="center"/>
    </xf>
    <xf numFmtId="176" fontId="2" fillId="0" borderId="19" xfId="0" applyNumberFormat="1" applyFont="1" applyFill="1" applyBorder="1" applyAlignment="1">
      <alignment horizontal="right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14" fontId="2" fillId="0" borderId="23" xfId="0" applyNumberFormat="1" applyFont="1" applyFill="1" applyBorder="1" applyAlignment="1">
      <alignment horizontal="center" vertical="center"/>
    </xf>
    <xf numFmtId="178" fontId="2" fillId="0" borderId="23" xfId="0" applyNumberFormat="1" applyFont="1" applyFill="1" applyBorder="1" applyAlignment="1">
      <alignment horizontal="right" vertical="center"/>
    </xf>
    <xf numFmtId="177" fontId="2" fillId="0" borderId="23" xfId="0" applyNumberFormat="1" applyFont="1" applyFill="1" applyBorder="1" applyAlignment="1">
      <alignment horizontal="right" vertical="center"/>
    </xf>
    <xf numFmtId="176" fontId="2" fillId="0" borderId="24" xfId="0" applyNumberFormat="1" applyFont="1" applyFill="1" applyBorder="1" applyAlignment="1">
      <alignment horizontal="right" vertical="center"/>
    </xf>
  </cellXfs>
  <cellStyles count="1">
    <cellStyle name="표준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76" formatCode="#,##0&quot;천회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77" formatCode="#,##0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78" formatCode="0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9" formatCode="yyyy/mm/d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9" formatCode="yyyy/mm/d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88900</xdr:rowOff>
    </xdr:from>
    <xdr:to>
      <xdr:col>6</xdr:col>
      <xdr:colOff>463550</xdr:colOff>
      <xdr:row>2</xdr:row>
      <xdr:rowOff>215900</xdr:rowOff>
    </xdr:to>
    <xdr:sp macro="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D0D6777D-15E5-3B50-0496-CF448AB3381F}"/>
            </a:ext>
          </a:extLst>
        </xdr:cNvPr>
        <xdr:cNvSpPr/>
      </xdr:nvSpPr>
      <xdr:spPr>
        <a:xfrm>
          <a:off x="127000" y="88900"/>
          <a:ext cx="4502150" cy="6858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국내 주요 유튜브 최근 </a:t>
          </a:r>
          <a:r>
            <a:rPr lang="en-US" altLang="ko-KR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7</a:t>
          </a:r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일간 현황</a:t>
          </a:r>
        </a:p>
      </xdr:txBody>
    </xdr:sp>
    <xdr:clientData/>
  </xdr:twoCellAnchor>
  <xdr:twoCellAnchor editAs="oneCell">
    <xdr:from>
      <xdr:col>7</xdr:col>
      <xdr:colOff>6350</xdr:colOff>
      <xdr:row>0</xdr:row>
      <xdr:rowOff>101600</xdr:rowOff>
    </xdr:from>
    <xdr:to>
      <xdr:col>9</xdr:col>
      <xdr:colOff>984250</xdr:colOff>
      <xdr:row>2</xdr:row>
      <xdr:rowOff>228600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CABA2338-29E6-4D1E-976B-29E2CE875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4750" y="101600"/>
          <a:ext cx="26606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F63261-FD19-4BF0-BA33-9DABEFA09193}" name="표1" displayName="표1" ref="B18:H23" totalsRowShown="0" headerRowDxfId="0" headerRowBorderDxfId="9" tableBorderDxfId="10" totalsRowBorderDxfId="8">
  <autoFilter ref="B18:H23" xr:uid="{90F63261-FD19-4BF0-BA33-9DABEFA0919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C2038F23-7438-4E0C-924F-E9488A250B35}" name="유튜브" dataDxfId="7"/>
    <tableColumn id="2" xr3:uid="{113A4F2C-6BF7-4B30-8E8E-F4A009676BEA}" name="채널명" dataDxfId="6"/>
    <tableColumn id="3" xr3:uid="{59962F69-A335-455F-9FBE-7EDC3D27AE40}" name="가입일" dataDxfId="5"/>
    <tableColumn id="4" xr3:uid="{8A4C0A65-E6CD-407C-8039-AEE52C0C1D63}" name="카테고리" dataDxfId="4"/>
    <tableColumn id="5" xr3:uid="{0E3AD9E5-7656-4466-A935-A00BB0D3A1DA}" name="게시 된_x000a_비디오 수" dataDxfId="3"/>
    <tableColumn id="6" xr3:uid="{D927C37A-1159-43D0-8F2D-3A1F07DDD6DD}" name="구독자수" dataDxfId="2"/>
    <tableColumn id="7" xr3:uid="{1278BF13-8CD4-4C27-8546-04F1C4010F7C}" name="조회수_x000a_(최근 7일간)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CC06B-0038-4586-A2AF-C4F9019D776A}">
  <dimension ref="B1:J14"/>
  <sheetViews>
    <sheetView zoomScale="150" zoomScaleNormal="150" workbookViewId="0">
      <selection activeCell="G18" sqref="G18"/>
    </sheetView>
  </sheetViews>
  <sheetFormatPr defaultRowHeight="13.5" x14ac:dyDescent="0.3"/>
  <cols>
    <col min="1" max="1" width="1.625" style="1" customWidth="1"/>
    <col min="2" max="2" width="9" style="1"/>
    <col min="3" max="3" width="11.625" style="1" customWidth="1"/>
    <col min="4" max="4" width="11.625" style="1" bestFit="1" customWidth="1"/>
    <col min="5" max="5" width="11.625" style="1" customWidth="1"/>
    <col min="6" max="6" width="9" style="1"/>
    <col min="7" max="7" width="10.625" style="1" customWidth="1"/>
    <col min="8" max="8" width="12.375" style="1" bestFit="1" customWidth="1"/>
    <col min="9" max="9" width="9.625" style="1" customWidth="1"/>
    <col min="10" max="10" width="13" style="1" bestFit="1" customWidth="1"/>
    <col min="11" max="11" width="9" style="1"/>
    <col min="12" max="12" width="4" style="1" customWidth="1"/>
    <col min="13" max="15" width="7.25" style="1" customWidth="1"/>
    <col min="16" max="16384" width="9" style="1"/>
  </cols>
  <sheetData>
    <row r="1" spans="2:10" ht="21.95" customHeight="1" x14ac:dyDescent="0.3"/>
    <row r="2" spans="2:10" ht="21.95" customHeight="1" x14ac:dyDescent="0.3"/>
    <row r="3" spans="2:10" ht="21.95" customHeight="1" thickBot="1" x14ac:dyDescent="0.35"/>
    <row r="4" spans="2:10" ht="30.75" customHeight="1" thickBot="1" x14ac:dyDescent="0.35">
      <c r="B4" s="22" t="s">
        <v>0</v>
      </c>
      <c r="C4" s="23" t="s">
        <v>11</v>
      </c>
      <c r="D4" s="23" t="s">
        <v>21</v>
      </c>
      <c r="E4" s="23" t="s">
        <v>26</v>
      </c>
      <c r="F4" s="24" t="s">
        <v>22</v>
      </c>
      <c r="G4" s="23" t="s">
        <v>23</v>
      </c>
      <c r="H4" s="24" t="s">
        <v>24</v>
      </c>
      <c r="I4" s="23" t="s">
        <v>25</v>
      </c>
      <c r="J4" s="25" t="s">
        <v>30</v>
      </c>
    </row>
    <row r="5" spans="2:10" x14ac:dyDescent="0.3">
      <c r="B5" s="4" t="s">
        <v>1</v>
      </c>
      <c r="C5" s="5" t="s">
        <v>13</v>
      </c>
      <c r="D5" s="19">
        <v>42858</v>
      </c>
      <c r="E5" s="19" t="s">
        <v>27</v>
      </c>
      <c r="F5" s="33">
        <v>76</v>
      </c>
      <c r="G5" s="30">
        <v>12712</v>
      </c>
      <c r="H5" s="27">
        <v>1820</v>
      </c>
      <c r="I5" s="5">
        <f>_xlfn.RANK.EQ($G5,$G$5:$G$12,0)</f>
        <v>2</v>
      </c>
      <c r="J5" s="6" t="str">
        <f>IF(YEAR($D5)&lt;="2017","스테디",IF(YEAR($D5)&lt;="2019","베스트",""))</f>
        <v>스테디</v>
      </c>
    </row>
    <row r="6" spans="2:10" x14ac:dyDescent="0.3">
      <c r="B6" s="7" t="s">
        <v>2</v>
      </c>
      <c r="C6" s="2" t="s">
        <v>14</v>
      </c>
      <c r="D6" s="3">
        <v>43804</v>
      </c>
      <c r="E6" s="3" t="s">
        <v>28</v>
      </c>
      <c r="F6" s="34">
        <v>732</v>
      </c>
      <c r="G6" s="31">
        <v>6632</v>
      </c>
      <c r="H6" s="28">
        <v>2966</v>
      </c>
      <c r="I6" s="2">
        <f t="shared" ref="I6:I12" si="0">_xlfn.RANK.EQ($G6,$G$5:$G$12,0)</f>
        <v>3</v>
      </c>
      <c r="J6" s="8"/>
    </row>
    <row r="7" spans="2:10" x14ac:dyDescent="0.3">
      <c r="B7" s="7" t="s">
        <v>3</v>
      </c>
      <c r="C7" s="2" t="s">
        <v>15</v>
      </c>
      <c r="D7" s="3">
        <v>43833</v>
      </c>
      <c r="E7" s="3" t="s">
        <v>27</v>
      </c>
      <c r="F7" s="34">
        <v>36</v>
      </c>
      <c r="G7" s="31">
        <v>3996</v>
      </c>
      <c r="H7" s="28">
        <v>658</v>
      </c>
      <c r="I7" s="2">
        <f t="shared" si="0"/>
        <v>5</v>
      </c>
      <c r="J7" s="8"/>
    </row>
    <row r="8" spans="2:10" x14ac:dyDescent="0.3">
      <c r="B8" s="7" t="s">
        <v>4</v>
      </c>
      <c r="C8" s="2" t="s">
        <v>16</v>
      </c>
      <c r="D8" s="3">
        <v>43620</v>
      </c>
      <c r="E8" s="3" t="s">
        <v>28</v>
      </c>
      <c r="F8" s="34">
        <v>43</v>
      </c>
      <c r="G8" s="31">
        <v>3331</v>
      </c>
      <c r="H8" s="28">
        <v>562</v>
      </c>
      <c r="I8" s="2">
        <f t="shared" si="0"/>
        <v>6</v>
      </c>
      <c r="J8" s="8"/>
    </row>
    <row r="9" spans="2:10" x14ac:dyDescent="0.3">
      <c r="B9" s="7" t="s">
        <v>5</v>
      </c>
      <c r="C9" s="2" t="s">
        <v>17</v>
      </c>
      <c r="D9" s="3">
        <v>42828</v>
      </c>
      <c r="E9" s="3" t="s">
        <v>29</v>
      </c>
      <c r="F9" s="34">
        <v>375</v>
      </c>
      <c r="G9" s="31">
        <v>1142</v>
      </c>
      <c r="H9" s="28">
        <v>466</v>
      </c>
      <c r="I9" s="2">
        <f t="shared" si="0"/>
        <v>8</v>
      </c>
      <c r="J9" s="8"/>
    </row>
    <row r="10" spans="2:10" x14ac:dyDescent="0.3">
      <c r="B10" s="7" t="s">
        <v>6</v>
      </c>
      <c r="C10" s="2" t="s">
        <v>18</v>
      </c>
      <c r="D10" s="3">
        <v>43894</v>
      </c>
      <c r="E10" s="3" t="s">
        <v>29</v>
      </c>
      <c r="F10" s="34">
        <v>1082</v>
      </c>
      <c r="G10" s="31">
        <v>6099</v>
      </c>
      <c r="H10" s="28">
        <v>4261</v>
      </c>
      <c r="I10" s="2">
        <f t="shared" si="0"/>
        <v>4</v>
      </c>
      <c r="J10" s="8"/>
    </row>
    <row r="11" spans="2:10" x14ac:dyDescent="0.3">
      <c r="B11" s="7" t="s">
        <v>7</v>
      </c>
      <c r="C11" s="2" t="s">
        <v>19</v>
      </c>
      <c r="D11" s="3">
        <v>43611</v>
      </c>
      <c r="E11" s="3" t="s">
        <v>27</v>
      </c>
      <c r="F11" s="34">
        <v>136</v>
      </c>
      <c r="G11" s="31">
        <v>1913</v>
      </c>
      <c r="H11" s="28">
        <v>1689</v>
      </c>
      <c r="I11" s="2">
        <f t="shared" si="0"/>
        <v>7</v>
      </c>
      <c r="J11" s="8"/>
    </row>
    <row r="12" spans="2:10" ht="14.25" thickBot="1" x14ac:dyDescent="0.35">
      <c r="B12" s="20" t="s">
        <v>8</v>
      </c>
      <c r="C12" s="11" t="s">
        <v>20</v>
      </c>
      <c r="D12" s="21">
        <v>43531</v>
      </c>
      <c r="E12" s="21" t="s">
        <v>28</v>
      </c>
      <c r="F12" s="35">
        <v>355</v>
      </c>
      <c r="G12" s="32">
        <v>18451</v>
      </c>
      <c r="H12" s="29">
        <v>8044</v>
      </c>
      <c r="I12" s="11">
        <f t="shared" si="0"/>
        <v>1</v>
      </c>
      <c r="J12" s="13"/>
    </row>
    <row r="13" spans="2:10" x14ac:dyDescent="0.3">
      <c r="B13" s="14" t="s">
        <v>9</v>
      </c>
      <c r="C13" s="15"/>
      <c r="D13" s="15"/>
      <c r="E13" s="16">
        <f>MAX(조회수)</f>
        <v>8044</v>
      </c>
      <c r="F13" s="17"/>
      <c r="G13" s="15" t="s">
        <v>31</v>
      </c>
      <c r="H13" s="15"/>
      <c r="I13" s="15"/>
      <c r="J13" s="18">
        <f>DSUM(B4:H12,F4,E4:E5)</f>
        <v>248</v>
      </c>
    </row>
    <row r="14" spans="2:10" ht="14.25" thickBot="1" x14ac:dyDescent="0.35">
      <c r="B14" s="9" t="s">
        <v>10</v>
      </c>
      <c r="C14" s="10"/>
      <c r="D14" s="10"/>
      <c r="E14" s="11" t="str">
        <f>COUNTIF(G5:G12,$G5&gt;=AVERAGE(G5:G12))&amp;"개"</f>
        <v>0개</v>
      </c>
      <c r="F14" s="12"/>
      <c r="G14" s="26" t="s">
        <v>11</v>
      </c>
      <c r="H14" s="11" t="s">
        <v>12</v>
      </c>
      <c r="I14" s="26" t="s">
        <v>26</v>
      </c>
      <c r="J14" s="13" t="str">
        <f>VLOOKUP(H14,$C$5:$E$12,3,FALSE)</f>
        <v>피플앤블로그</v>
      </c>
    </row>
  </sheetData>
  <mergeCells count="4">
    <mergeCell ref="B13:D13"/>
    <mergeCell ref="B14:D14"/>
    <mergeCell ref="F13:F14"/>
    <mergeCell ref="G13:I13"/>
  </mergeCells>
  <phoneticPr fontId="1" type="noConversion"/>
  <conditionalFormatting sqref="G5:G12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{42513F70-AAB7-4125-B7C9-9F1B98D8D60C}</x14:id>
        </ext>
      </extLst>
    </cfRule>
  </conditionalFormatting>
  <dataValidations count="1">
    <dataValidation type="list" allowBlank="1" showInputMessage="1" showErrorMessage="1" sqref="H14" xr:uid="{8B0DC079-FA47-4DB7-8D03-D17607A90629}">
      <formula1>$C$5:$C$12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2513F70-AAB7-4125-B7C9-9F1B98D8D60C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G5:G12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C4B54-DC61-439A-A4BD-2FAE3FA33AAF}">
  <dimension ref="B2:H23"/>
  <sheetViews>
    <sheetView tabSelected="1" topLeftCell="A3" workbookViewId="0">
      <selection activeCell="J20" sqref="J20"/>
    </sheetView>
  </sheetViews>
  <sheetFormatPr defaultRowHeight="16.5" x14ac:dyDescent="0.3"/>
  <cols>
    <col min="1" max="1" width="1.625" customWidth="1"/>
    <col min="3" max="3" width="11.625" customWidth="1"/>
    <col min="4" max="4" width="11.625" bestFit="1" customWidth="1"/>
    <col min="5" max="5" width="11.625" customWidth="1"/>
    <col min="7" max="7" width="10.625" customWidth="1"/>
    <col min="8" max="8" width="12.375" bestFit="1" customWidth="1"/>
  </cols>
  <sheetData>
    <row r="2" spans="2:8" ht="27" x14ac:dyDescent="0.3">
      <c r="B2" s="36" t="s">
        <v>0</v>
      </c>
      <c r="C2" s="36" t="s">
        <v>11</v>
      </c>
      <c r="D2" s="36" t="s">
        <v>21</v>
      </c>
      <c r="E2" s="36" t="s">
        <v>26</v>
      </c>
      <c r="F2" s="37" t="s">
        <v>22</v>
      </c>
      <c r="G2" s="36" t="s">
        <v>23</v>
      </c>
      <c r="H2" s="37" t="s">
        <v>24</v>
      </c>
    </row>
    <row r="3" spans="2:8" x14ac:dyDescent="0.3">
      <c r="B3" s="2" t="s">
        <v>1</v>
      </c>
      <c r="C3" s="2" t="s">
        <v>13</v>
      </c>
      <c r="D3" s="3">
        <v>42858</v>
      </c>
      <c r="E3" s="3" t="s">
        <v>27</v>
      </c>
      <c r="F3" s="34">
        <v>76</v>
      </c>
      <c r="G3" s="31">
        <v>12712</v>
      </c>
      <c r="H3" s="28">
        <v>1820</v>
      </c>
    </row>
    <row r="4" spans="2:8" x14ac:dyDescent="0.3">
      <c r="B4" s="2" t="s">
        <v>2</v>
      </c>
      <c r="C4" s="2" t="s">
        <v>14</v>
      </c>
      <c r="D4" s="3">
        <v>43804</v>
      </c>
      <c r="E4" s="3" t="s">
        <v>28</v>
      </c>
      <c r="F4" s="34">
        <v>732</v>
      </c>
      <c r="G4" s="31">
        <v>6632</v>
      </c>
      <c r="H4" s="28">
        <v>2966</v>
      </c>
    </row>
    <row r="5" spans="2:8" x14ac:dyDescent="0.3">
      <c r="B5" s="2" t="s">
        <v>3</v>
      </c>
      <c r="C5" s="2" t="s">
        <v>15</v>
      </c>
      <c r="D5" s="3">
        <v>43833</v>
      </c>
      <c r="E5" s="3" t="s">
        <v>27</v>
      </c>
      <c r="F5" s="34">
        <v>36</v>
      </c>
      <c r="G5" s="31">
        <v>3996</v>
      </c>
      <c r="H5" s="28">
        <v>658</v>
      </c>
    </row>
    <row r="6" spans="2:8" x14ac:dyDescent="0.3">
      <c r="B6" s="2" t="s">
        <v>4</v>
      </c>
      <c r="C6" s="2" t="s">
        <v>16</v>
      </c>
      <c r="D6" s="3">
        <v>43620</v>
      </c>
      <c r="E6" s="3" t="s">
        <v>28</v>
      </c>
      <c r="F6" s="34">
        <v>43</v>
      </c>
      <c r="G6" s="31">
        <v>3331</v>
      </c>
      <c r="H6" s="28">
        <v>562</v>
      </c>
    </row>
    <row r="7" spans="2:8" x14ac:dyDescent="0.3">
      <c r="B7" s="2" t="s">
        <v>5</v>
      </c>
      <c r="C7" s="2" t="s">
        <v>17</v>
      </c>
      <c r="D7" s="3">
        <v>42828</v>
      </c>
      <c r="E7" s="3" t="s">
        <v>29</v>
      </c>
      <c r="F7" s="34">
        <v>375</v>
      </c>
      <c r="G7" s="31">
        <v>1142</v>
      </c>
      <c r="H7" s="28">
        <v>466</v>
      </c>
    </row>
    <row r="8" spans="2:8" x14ac:dyDescent="0.3">
      <c r="B8" s="2" t="s">
        <v>6</v>
      </c>
      <c r="C8" s="2" t="s">
        <v>18</v>
      </c>
      <c r="D8" s="3">
        <v>43894</v>
      </c>
      <c r="E8" s="3" t="s">
        <v>29</v>
      </c>
      <c r="F8" s="34">
        <v>1082</v>
      </c>
      <c r="G8" s="31">
        <v>6099</v>
      </c>
      <c r="H8" s="28">
        <v>4261</v>
      </c>
    </row>
    <row r="9" spans="2:8" x14ac:dyDescent="0.3">
      <c r="B9" s="2" t="s">
        <v>7</v>
      </c>
      <c r="C9" s="2" t="s">
        <v>19</v>
      </c>
      <c r="D9" s="3">
        <v>43611</v>
      </c>
      <c r="E9" s="3" t="s">
        <v>27</v>
      </c>
      <c r="F9" s="34">
        <v>136</v>
      </c>
      <c r="G9" s="31">
        <v>1913</v>
      </c>
      <c r="H9" s="28">
        <v>1689</v>
      </c>
    </row>
    <row r="10" spans="2:8" x14ac:dyDescent="0.3">
      <c r="B10" s="2" t="s">
        <v>8</v>
      </c>
      <c r="C10" s="2" t="s">
        <v>20</v>
      </c>
      <c r="D10" s="3">
        <v>43531</v>
      </c>
      <c r="E10" s="3" t="s">
        <v>28</v>
      </c>
      <c r="F10" s="34">
        <v>355</v>
      </c>
      <c r="G10" s="31">
        <v>18451</v>
      </c>
      <c r="H10" s="28">
        <v>8044</v>
      </c>
    </row>
    <row r="13" spans="2:8" x14ac:dyDescent="0.3">
      <c r="B13" s="36" t="s">
        <v>11</v>
      </c>
      <c r="C13" s="36" t="s">
        <v>23</v>
      </c>
    </row>
    <row r="14" spans="2:8" x14ac:dyDescent="0.3">
      <c r="B14" t="s">
        <v>32</v>
      </c>
    </row>
    <row r="15" spans="2:8" x14ac:dyDescent="0.3">
      <c r="C15" t="s">
        <v>33</v>
      </c>
    </row>
    <row r="18" spans="2:8" ht="27" x14ac:dyDescent="0.3">
      <c r="B18" s="44" t="s">
        <v>0</v>
      </c>
      <c r="C18" s="45" t="s">
        <v>11</v>
      </c>
      <c r="D18" s="45" t="s">
        <v>21</v>
      </c>
      <c r="E18" s="45" t="s">
        <v>26</v>
      </c>
      <c r="F18" s="46" t="s">
        <v>22</v>
      </c>
      <c r="G18" s="45" t="s">
        <v>23</v>
      </c>
      <c r="H18" s="47" t="s">
        <v>24</v>
      </c>
    </row>
    <row r="19" spans="2:8" x14ac:dyDescent="0.3">
      <c r="B19" s="42" t="s">
        <v>1</v>
      </c>
      <c r="C19" s="38" t="s">
        <v>13</v>
      </c>
      <c r="D19" s="39">
        <v>42858</v>
      </c>
      <c r="E19" s="39" t="s">
        <v>27</v>
      </c>
      <c r="F19" s="40">
        <v>76</v>
      </c>
      <c r="G19" s="41">
        <v>12712</v>
      </c>
      <c r="H19" s="43">
        <v>1820</v>
      </c>
    </row>
    <row r="20" spans="2:8" x14ac:dyDescent="0.3">
      <c r="B20" s="42" t="s">
        <v>3</v>
      </c>
      <c r="C20" s="38" t="s">
        <v>15</v>
      </c>
      <c r="D20" s="39">
        <v>43833</v>
      </c>
      <c r="E20" s="39" t="s">
        <v>27</v>
      </c>
      <c r="F20" s="40">
        <v>36</v>
      </c>
      <c r="G20" s="41">
        <v>3996</v>
      </c>
      <c r="H20" s="43">
        <v>658</v>
      </c>
    </row>
    <row r="21" spans="2:8" x14ac:dyDescent="0.3">
      <c r="B21" s="42" t="s">
        <v>5</v>
      </c>
      <c r="C21" s="38" t="s">
        <v>17</v>
      </c>
      <c r="D21" s="39">
        <v>42828</v>
      </c>
      <c r="E21" s="39" t="s">
        <v>29</v>
      </c>
      <c r="F21" s="40">
        <v>375</v>
      </c>
      <c r="G21" s="41">
        <v>1142</v>
      </c>
      <c r="H21" s="43">
        <v>466</v>
      </c>
    </row>
    <row r="22" spans="2:8" x14ac:dyDescent="0.3">
      <c r="B22" s="42" t="s">
        <v>6</v>
      </c>
      <c r="C22" s="38" t="s">
        <v>18</v>
      </c>
      <c r="D22" s="39">
        <v>43894</v>
      </c>
      <c r="E22" s="39" t="s">
        <v>29</v>
      </c>
      <c r="F22" s="40">
        <v>1082</v>
      </c>
      <c r="G22" s="41">
        <v>6099</v>
      </c>
      <c r="H22" s="43">
        <v>4261</v>
      </c>
    </row>
    <row r="23" spans="2:8" x14ac:dyDescent="0.3">
      <c r="B23" s="48" t="s">
        <v>8</v>
      </c>
      <c r="C23" s="49" t="s">
        <v>20</v>
      </c>
      <c r="D23" s="50">
        <v>43531</v>
      </c>
      <c r="E23" s="50" t="s">
        <v>28</v>
      </c>
      <c r="F23" s="51">
        <v>355</v>
      </c>
      <c r="G23" s="52">
        <v>18451</v>
      </c>
      <c r="H23" s="53">
        <v>8044</v>
      </c>
    </row>
  </sheetData>
  <phoneticPr fontId="1" type="noConversion"/>
  <conditionalFormatting sqref="G3:G10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{7B11C06C-16E0-405D-8B74-F1E690D93FE5}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B11C06C-16E0-405D-8B74-F1E690D93FE5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G3:G10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CD029-0F0A-4296-A92E-BE1278EB8E48}">
  <dimension ref="A1"/>
  <sheetViews>
    <sheetView workbookViewId="0">
      <selection activeCell="C32" sqref="C32"/>
    </sheetView>
  </sheetViews>
  <sheetFormatPr defaultRowHeight="16.5" x14ac:dyDescent="0.3"/>
  <cols>
    <col min="1" max="1" width="1.625" customWidth="1"/>
  </cols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제1작업</vt:lpstr>
      <vt:lpstr>제2작업</vt:lpstr>
      <vt:lpstr>제3작업</vt:lpstr>
      <vt:lpstr>제2작업!Criteria</vt:lpstr>
      <vt:lpstr>제2작업!Extract</vt:lpstr>
      <vt:lpstr>조회수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한솔 조</dc:creator>
  <cp:lastModifiedBy>한솔 조</cp:lastModifiedBy>
  <dcterms:created xsi:type="dcterms:W3CDTF">2024-07-12T14:03:09Z</dcterms:created>
  <dcterms:modified xsi:type="dcterms:W3CDTF">2024-07-12T14:44:04Z</dcterms:modified>
</cp:coreProperties>
</file>