
<file path=[Content_Types].xml><?xml version="1.0" encoding="utf-8"?>
<Types xmlns="http://schemas.openxmlformats.org/package/2006/content-types"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heets/sheet1.xml" ContentType="application/vnd.openxmlformats-officedocument.spreadsheetml.chart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hidePivotFieldList="1" defaultThemeVersion="202300"/>
  <mc:AlternateContent xmlns:mc="http://schemas.openxmlformats.org/markup-compatibility/2006">
    <mc:Choice Requires="x15">
      <x15ac:absPath xmlns:x15ac="http://schemas.microsoft.com/office/spreadsheetml/2010/11/ac" url="C:\Users\whthf\OneDrive\바탕 화면\시나공 ITQ OA Matster\ITQ엑셀\시험장 따라하기\"/>
    </mc:Choice>
  </mc:AlternateContent>
  <xr:revisionPtr revIDLastSave="0" documentId="13_ncr:1_{CD999771-2D79-4E93-8CE0-003D980688D5}" xr6:coauthVersionLast="47" xr6:coauthVersionMax="47" xr10:uidLastSave="{00000000-0000-0000-0000-000000000000}"/>
  <bookViews>
    <workbookView xWindow="-120" yWindow="-120" windowWidth="29040" windowHeight="15720" activeTab="1" xr2:uid="{38573B4E-84C3-460C-8FE2-BD121E7AD97D}"/>
  </bookViews>
  <sheets>
    <sheet name="제1작업" sheetId="1" r:id="rId1"/>
    <sheet name="제2작업" sheetId="2" r:id="rId2"/>
    <sheet name="제3작업" sheetId="3" r:id="rId3"/>
    <sheet name="제4작업" sheetId="4" r:id="rId4"/>
  </sheets>
  <definedNames>
    <definedName name="_xlnm._FilterDatabase" localSheetId="1" hidden="1">제2작업!$B$2:$H$10</definedName>
    <definedName name="_xlnm.Criteria" localSheetId="1">제2작업!$B$13:$C$15</definedName>
    <definedName name="_xlnm.Extract" localSheetId="1">제2작업!$B$18:$H$18</definedName>
    <definedName name="열량">제1작업!$H$5:$H$12</definedName>
  </definedNames>
  <calcPr calcId="191029"/>
  <pivotCaches>
    <pivotCache cacheId="0" r:id="rId5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4" i="1" l="1"/>
  <c r="J13" i="1"/>
  <c r="E14" i="1" l="1"/>
  <c r="E13" i="1"/>
  <c r="J6" i="1"/>
  <c r="J7" i="1"/>
  <c r="J8" i="1"/>
  <c r="J9" i="1"/>
  <c r="J10" i="1"/>
  <c r="J11" i="1"/>
  <c r="J12" i="1"/>
  <c r="J5" i="1"/>
  <c r="I6" i="1"/>
  <c r="I7" i="1"/>
  <c r="I8" i="1"/>
  <c r="I9" i="1"/>
  <c r="I10" i="1"/>
  <c r="I11" i="1"/>
  <c r="I12" i="1"/>
  <c r="I5" i="1"/>
</calcChain>
</file>

<file path=xl/sharedStrings.xml><?xml version="1.0" encoding="utf-8"?>
<sst xmlns="http://schemas.openxmlformats.org/spreadsheetml/2006/main" count="140" uniqueCount="52">
  <si>
    <t>제품코드</t>
    <phoneticPr fontId="1" type="noConversion"/>
  </si>
  <si>
    <t>RA-051</t>
    <phoneticPr fontId="1" type="noConversion"/>
  </si>
  <si>
    <t>CB-102</t>
    <phoneticPr fontId="1" type="noConversion"/>
  </si>
  <si>
    <t>FR-103</t>
    <phoneticPr fontId="1" type="noConversion"/>
  </si>
  <si>
    <t>BE-502</t>
    <phoneticPr fontId="1" type="noConversion"/>
  </si>
  <si>
    <t>HA-402</t>
    <phoneticPr fontId="1" type="noConversion"/>
  </si>
  <si>
    <t>KO-071</t>
    <phoneticPr fontId="1" type="noConversion"/>
  </si>
  <si>
    <t>CH-503</t>
    <phoneticPr fontId="1" type="noConversion"/>
  </si>
  <si>
    <t>최고 열량(단위:Kcal)</t>
    <phoneticPr fontId="1" type="noConversion"/>
  </si>
  <si>
    <t>수제버거 일일 총 판매금액</t>
    <phoneticPr fontId="1" type="noConversion"/>
  </si>
  <si>
    <t>메뉴</t>
    <phoneticPr fontId="1" type="noConversion"/>
  </si>
  <si>
    <t>통새우버거세트</t>
    <phoneticPr fontId="1" type="noConversion"/>
  </si>
  <si>
    <t>클래식치즈버거</t>
    <phoneticPr fontId="1" type="noConversion"/>
  </si>
  <si>
    <t>프렌치프라이</t>
    <phoneticPr fontId="1" type="noConversion"/>
  </si>
  <si>
    <t>베이컨에그버거</t>
    <phoneticPr fontId="1" type="noConversion"/>
  </si>
  <si>
    <t>바베큐버거세트</t>
    <phoneticPr fontId="1" type="noConversion"/>
  </si>
  <si>
    <t>하와이안버거</t>
    <phoneticPr fontId="1" type="noConversion"/>
  </si>
  <si>
    <t>한우버거세트</t>
    <phoneticPr fontId="1" type="noConversion"/>
  </si>
  <si>
    <t>구분</t>
  </si>
  <si>
    <t>구분</t>
    <phoneticPr fontId="1" type="noConversion"/>
  </si>
  <si>
    <t>세트</t>
  </si>
  <si>
    <t>세트</t>
    <phoneticPr fontId="1" type="noConversion"/>
  </si>
  <si>
    <t>단품</t>
  </si>
  <si>
    <t>단품</t>
    <phoneticPr fontId="1" type="noConversion"/>
  </si>
  <si>
    <t>사이드</t>
  </si>
  <si>
    <t>사이드</t>
    <phoneticPr fontId="1" type="noConversion"/>
  </si>
  <si>
    <t>BA-031</t>
    <phoneticPr fontId="1" type="noConversion"/>
  </si>
  <si>
    <t>치즈스틱</t>
    <phoneticPr fontId="1" type="noConversion"/>
  </si>
  <si>
    <t>원산지</t>
    <phoneticPr fontId="1" type="noConversion"/>
  </si>
  <si>
    <t>베트남</t>
    <phoneticPr fontId="1" type="noConversion"/>
  </si>
  <si>
    <t>덴마크</t>
    <phoneticPr fontId="1" type="noConversion"/>
  </si>
  <si>
    <t>한국</t>
    <phoneticPr fontId="1" type="noConversion"/>
  </si>
  <si>
    <t>독일</t>
    <phoneticPr fontId="1" type="noConversion"/>
  </si>
  <si>
    <t>미국</t>
    <phoneticPr fontId="1" type="noConversion"/>
  </si>
  <si>
    <t>호주</t>
    <phoneticPr fontId="1" type="noConversion"/>
  </si>
  <si>
    <t>가격</t>
  </si>
  <si>
    <t>가격</t>
    <phoneticPr fontId="1" type="noConversion"/>
  </si>
  <si>
    <t>판매수량
(단위:EA)</t>
    <phoneticPr fontId="1" type="noConversion"/>
  </si>
  <si>
    <t>열량
(단위:Kcal)</t>
    <phoneticPr fontId="1" type="noConversion"/>
  </si>
  <si>
    <t>판매순위</t>
    <phoneticPr fontId="1" type="noConversion"/>
  </si>
  <si>
    <t>비고</t>
    <phoneticPr fontId="1" type="noConversion"/>
  </si>
  <si>
    <t>세트 메뉴 판매수량 합계</t>
    <phoneticPr fontId="1" type="noConversion"/>
  </si>
  <si>
    <t>판매금액</t>
    <phoneticPr fontId="1" type="noConversion"/>
  </si>
  <si>
    <t>&gt;=650</t>
    <phoneticPr fontId="1" type="noConversion"/>
  </si>
  <si>
    <t>총합계</t>
  </si>
  <si>
    <t>개수 : 제품코드</t>
  </si>
  <si>
    <t>2001-5000</t>
  </si>
  <si>
    <t>5001-8000</t>
  </si>
  <si>
    <t>8001-11000</t>
  </si>
  <si>
    <t>**</t>
  </si>
  <si>
    <t>평균 : 판매수량(단위:EA)</t>
  </si>
  <si>
    <t>통새우버거세트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</si>
</sst>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&quot;원&quot;"/>
    <numFmt numFmtId="177" formatCode="#,##0_ "/>
    <numFmt numFmtId="178" formatCode="0_ "/>
  </numFmts>
  <fonts count="3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굴림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auto="1"/>
      </diagonal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auto="1"/>
      </diagonal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176" fontId="2" fillId="0" borderId="3" xfId="0" applyNumberFormat="1" applyFont="1" applyBorder="1" applyAlignment="1">
      <alignment horizontal="right" vertical="center"/>
    </xf>
    <xf numFmtId="176" fontId="2" fillId="0" borderId="1" xfId="0" applyNumberFormat="1" applyFont="1" applyBorder="1" applyAlignment="1">
      <alignment horizontal="right" vertical="center"/>
    </xf>
    <xf numFmtId="176" fontId="2" fillId="0" borderId="8" xfId="0" applyNumberFormat="1" applyFont="1" applyBorder="1" applyAlignment="1">
      <alignment horizontal="right" vertical="center"/>
    </xf>
    <xf numFmtId="177" fontId="2" fillId="0" borderId="3" xfId="0" applyNumberFormat="1" applyFont="1" applyBorder="1" applyAlignment="1">
      <alignment horizontal="right" vertical="center"/>
    </xf>
    <xf numFmtId="177" fontId="2" fillId="0" borderId="1" xfId="0" applyNumberFormat="1" applyFont="1" applyBorder="1" applyAlignment="1">
      <alignment horizontal="right" vertical="center"/>
    </xf>
    <xf numFmtId="177" fontId="2" fillId="0" borderId="8" xfId="0" applyNumberFormat="1" applyFont="1" applyBorder="1" applyAlignment="1">
      <alignment horizontal="right" vertical="center"/>
    </xf>
    <xf numFmtId="176" fontId="0" fillId="0" borderId="0" xfId="0" applyNumberFormat="1" applyAlignment="1">
      <alignment horizontal="left" vertical="center"/>
    </xf>
    <xf numFmtId="0" fontId="0" fillId="0" borderId="0" xfId="0" pivotButton="1" applyAlignment="1">
      <alignment horizontal="center" vertical="center"/>
    </xf>
    <xf numFmtId="0" fontId="0" fillId="0" borderId="0" xfId="0" applyAlignment="1">
      <alignment horizontal="center" vertical="center" wrapText="1"/>
    </xf>
    <xf numFmtId="178" fontId="0" fillId="0" borderId="0" xfId="0" applyNumberFormat="1">
      <alignment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right" vertical="center"/>
    </xf>
    <xf numFmtId="177" fontId="2" fillId="0" borderId="1" xfId="0" applyNumberFormat="1" applyFont="1" applyFill="1" applyBorder="1" applyAlignment="1">
      <alignment horizontal="right" vertical="center"/>
    </xf>
    <xf numFmtId="0" fontId="2" fillId="0" borderId="21" xfId="0" applyFont="1" applyFill="1" applyBorder="1" applyAlignment="1">
      <alignment horizontal="center" vertical="center"/>
    </xf>
    <xf numFmtId="177" fontId="2" fillId="0" borderId="22" xfId="0" applyNumberFormat="1" applyFont="1" applyFill="1" applyBorder="1" applyAlignment="1">
      <alignment horizontal="right" vertical="center"/>
    </xf>
    <xf numFmtId="0" fontId="2" fillId="0" borderId="23" xfId="0" applyFont="1" applyFill="1" applyBorder="1" applyAlignment="1">
      <alignment horizontal="center" vertical="center"/>
    </xf>
    <xf numFmtId="0" fontId="2" fillId="0" borderId="24" xfId="0" applyFont="1" applyFill="1" applyBorder="1" applyAlignment="1">
      <alignment horizontal="center" vertical="center"/>
    </xf>
    <xf numFmtId="0" fontId="2" fillId="0" borderId="24" xfId="0" applyFont="1" applyFill="1" applyBorder="1" applyAlignment="1">
      <alignment horizontal="center" vertical="center" wrapText="1"/>
    </xf>
    <xf numFmtId="0" fontId="2" fillId="0" borderId="25" xfId="0" applyFont="1" applyFill="1" applyBorder="1" applyAlignment="1">
      <alignment horizontal="center" vertical="center" wrapText="1"/>
    </xf>
    <xf numFmtId="0" fontId="2" fillId="0" borderId="26" xfId="0" applyFont="1" applyFill="1" applyBorder="1" applyAlignment="1">
      <alignment horizontal="center" vertical="center"/>
    </xf>
    <xf numFmtId="0" fontId="2" fillId="0" borderId="27" xfId="0" applyFont="1" applyFill="1" applyBorder="1" applyAlignment="1">
      <alignment horizontal="center" vertical="center"/>
    </xf>
    <xf numFmtId="176" fontId="2" fillId="0" borderId="27" xfId="0" applyNumberFormat="1" applyFont="1" applyFill="1" applyBorder="1" applyAlignment="1">
      <alignment horizontal="right" vertical="center"/>
    </xf>
    <xf numFmtId="177" fontId="2" fillId="0" borderId="27" xfId="0" applyNumberFormat="1" applyFont="1" applyFill="1" applyBorder="1" applyAlignment="1">
      <alignment horizontal="right" vertical="center"/>
    </xf>
    <xf numFmtId="177" fontId="2" fillId="0" borderId="28" xfId="0" applyNumberFormat="1" applyFont="1" applyFill="1" applyBorder="1" applyAlignment="1">
      <alignment horizontal="right" vertical="center"/>
    </xf>
  </cellXfs>
  <cellStyles count="1">
    <cellStyle name="표준" xfId="0" builtinId="0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굴림"/>
        <family val="3"/>
        <charset val="129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굴림"/>
        <family val="3"/>
        <charset val="129"/>
        <scheme val="none"/>
      </font>
      <numFmt numFmtId="177" formatCode="#,##0_ 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굴림"/>
        <family val="3"/>
        <charset val="129"/>
        <scheme val="none"/>
      </font>
      <numFmt numFmtId="177" formatCode="#,##0_ 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굴림"/>
        <family val="3"/>
        <charset val="129"/>
        <scheme val="none"/>
      </font>
      <numFmt numFmtId="176" formatCode="#,##0&quot;원&quot;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굴림"/>
        <family val="3"/>
        <charset val="129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굴림"/>
        <family val="3"/>
        <charset val="129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굴림"/>
        <family val="3"/>
        <charset val="129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굴림"/>
        <family val="3"/>
        <charset val="129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medium">
          <color indexed="64"/>
        </left>
        <right style="thin">
          <color indexed="64"/>
        </right>
        <top style="medium">
          <color indexed="64"/>
        </top>
        <bottom style="medium">
          <color indexed="64"/>
        </bottom>
      </border>
    </dxf>
    <dxf>
      <numFmt numFmtId="178" formatCode="0_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chartsheet" Target="chartsheets/sheet1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microsoft.com/office/2011/relationships/chartColorStyle" Target="colors1.xml"/><Relationship Id="rId1" Type="http://schemas.microsoft.com/office/2011/relationships/chartStyle" Target="style1.xml"/><Relationship Id="rId4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32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굴림" panose="020B0600000101010101" pitchFamily="50" charset="-127"/>
                <a:ea typeface="굴림" panose="020B0600000101010101" pitchFamily="50" charset="-127"/>
                <a:cs typeface="+mn-cs"/>
              </a:defRPr>
            </a:pPr>
            <a:r>
              <a:rPr lang="ko-KR" altLang="en-US" sz="2000" b="1"/>
              <a:t>단품 세트 및 세트 메뉴 수제버거 일일 판매 현황</a:t>
            </a:r>
          </a:p>
        </c:rich>
      </c:tx>
      <c:overlay val="0"/>
      <c:spPr>
        <a:solidFill>
          <a:schemeClr val="bg1"/>
        </a:solidFill>
        <a:ln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32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굴림" panose="020B0600000101010101" pitchFamily="50" charset="-127"/>
              <a:ea typeface="굴림" panose="020B0600000101010101" pitchFamily="50" charset="-127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v>판매수량(단위:EA)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5"/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CC3-4F48-B788-FC940383520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굴림" panose="020B0600000101010101" pitchFamily="50" charset="-127"/>
                    <a:ea typeface="굴림" panose="020B0600000101010101" pitchFamily="50" charset="-127"/>
                    <a:cs typeface="+mn-cs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(제1작업!$C$5:$C$6,제1작업!$C$8:$C$11)</c:f>
              <c:strCache>
                <c:ptCount val="6"/>
                <c:pt idx="0">
                  <c:v>통새우버거세트</c:v>
                </c:pt>
                <c:pt idx="1">
                  <c:v>클래식치즈버거</c:v>
                </c:pt>
                <c:pt idx="2">
                  <c:v>베이컨에그버거</c:v>
                </c:pt>
                <c:pt idx="3">
                  <c:v>바베큐버거세트</c:v>
                </c:pt>
                <c:pt idx="4">
                  <c:v>하와이안버거</c:v>
                </c:pt>
                <c:pt idx="5">
                  <c:v>한우버거세트</c:v>
                </c:pt>
              </c:strCache>
            </c:strRef>
          </c:cat>
          <c:val>
            <c:numRef>
              <c:f>(제1작업!$G$5:$G$6,제1작업!$G$8:$G$11)</c:f>
              <c:numCache>
                <c:formatCode>#,##0_ </c:formatCode>
                <c:ptCount val="6"/>
                <c:pt idx="0">
                  <c:v>580</c:v>
                </c:pt>
                <c:pt idx="1">
                  <c:v>430</c:v>
                </c:pt>
                <c:pt idx="2">
                  <c:v>650</c:v>
                </c:pt>
                <c:pt idx="3">
                  <c:v>178</c:v>
                </c:pt>
                <c:pt idx="4">
                  <c:v>423</c:v>
                </c:pt>
                <c:pt idx="5">
                  <c:v>950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CC3-4F48-B788-FC94038352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86829007"/>
        <c:axId val="1486839567"/>
      </c:barChart>
      <c:lineChart>
        <c:grouping val="standard"/>
        <c:varyColors val="0"/>
        <c:ser>
          <c:idx val="0"/>
          <c:order val="0"/>
          <c:tx>
            <c:strRef>
              <c:f>제1작업!$F$4</c:f>
              <c:strCache>
                <c:ptCount val="1"/>
                <c:pt idx="0">
                  <c:v>가격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10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(제1작업!$C$5:$C$6,제1작업!$C$8:$C$11)</c:f>
              <c:strCache>
                <c:ptCount val="6"/>
                <c:pt idx="0">
                  <c:v>통새우버거세트</c:v>
                </c:pt>
                <c:pt idx="1">
                  <c:v>클래식치즈버거</c:v>
                </c:pt>
                <c:pt idx="2">
                  <c:v>베이컨에그버거</c:v>
                </c:pt>
                <c:pt idx="3">
                  <c:v>바베큐버거세트</c:v>
                </c:pt>
                <c:pt idx="4">
                  <c:v>하와이안버거</c:v>
                </c:pt>
                <c:pt idx="5">
                  <c:v>한우버거세트</c:v>
                </c:pt>
              </c:strCache>
            </c:strRef>
          </c:cat>
          <c:val>
            <c:numRef>
              <c:f>(제1작업!$F$5:$F$6,제1작업!$F$8:$F$11)</c:f>
              <c:numCache>
                <c:formatCode>#,##0"원"</c:formatCode>
                <c:ptCount val="6"/>
                <c:pt idx="0">
                  <c:v>8900</c:v>
                </c:pt>
                <c:pt idx="1">
                  <c:v>5500</c:v>
                </c:pt>
                <c:pt idx="2">
                  <c:v>6000</c:v>
                </c:pt>
                <c:pt idx="3">
                  <c:v>9100</c:v>
                </c:pt>
                <c:pt idx="4">
                  <c:v>6500</c:v>
                </c:pt>
                <c:pt idx="5">
                  <c:v>8500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C3-4F48-B788-FC94038352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5834223"/>
        <c:axId val="905833743"/>
      </c:lineChart>
      <c:catAx>
        <c:axId val="14868290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굴림" panose="020B0600000101010101" pitchFamily="50" charset="-127"/>
                <a:ea typeface="굴림" panose="020B0600000101010101" pitchFamily="50" charset="-127"/>
                <a:cs typeface="+mn-cs"/>
              </a:defRPr>
            </a:pPr>
            <a:endParaRPr lang="ko-KR"/>
          </a:p>
        </c:txPr>
        <c:crossAx val="1486839567"/>
        <c:crosses val="autoZero"/>
        <c:auto val="1"/>
        <c:lblAlgn val="ctr"/>
        <c:lblOffset val="100"/>
        <c:noMultiLvlLbl val="0"/>
      </c:catAx>
      <c:valAx>
        <c:axId val="1486839567"/>
        <c:scaling>
          <c:orientation val="minMax"/>
          <c:max val="1000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prstDash val="dash"/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굴림" panose="020B0600000101010101" pitchFamily="50" charset="-127"/>
                <a:ea typeface="굴림" panose="020B0600000101010101" pitchFamily="50" charset="-127"/>
                <a:cs typeface="+mn-cs"/>
              </a:defRPr>
            </a:pPr>
            <a:endParaRPr lang="ko-KR"/>
          </a:p>
        </c:txPr>
        <c:crossAx val="1486829007"/>
        <c:crosses val="autoZero"/>
        <c:crossBetween val="between"/>
        <c:majorUnit val="200"/>
      </c:valAx>
      <c:valAx>
        <c:axId val="905833743"/>
        <c:scaling>
          <c:orientation val="minMax"/>
        </c:scaling>
        <c:delete val="0"/>
        <c:axPos val="r"/>
        <c:numFmt formatCode="#,##0&quot;원&quot;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굴림" panose="020B0600000101010101" pitchFamily="50" charset="-127"/>
                <a:ea typeface="굴림" panose="020B0600000101010101" pitchFamily="50" charset="-127"/>
                <a:cs typeface="+mn-cs"/>
              </a:defRPr>
            </a:pPr>
            <a:endParaRPr lang="ko-KR"/>
          </a:p>
        </c:txPr>
        <c:crossAx val="905834223"/>
        <c:crosses val="max"/>
        <c:crossBetween val="between"/>
        <c:majorUnit val="2000"/>
      </c:valAx>
      <c:catAx>
        <c:axId val="90583422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05833743"/>
        <c:crosses val="autoZero"/>
        <c:auto val="1"/>
        <c:lblAlgn val="ctr"/>
        <c:lblOffset val="100"/>
        <c:noMultiLvlLbl val="0"/>
      </c:catAx>
      <c:spPr>
        <a:solidFill>
          <a:schemeClr val="bg1"/>
        </a:soli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굴림" panose="020B0600000101010101" pitchFamily="50" charset="-127"/>
              <a:ea typeface="굴림" panose="020B0600000101010101" pitchFamily="50" charset="-127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blipFill>
      <a:blip xmlns:r="http://schemas.openxmlformats.org/officeDocument/2006/relationships" r:embed="rId3"/>
      <a:tile tx="0" ty="0" sx="100000" sy="100000" flip="none" algn="tl"/>
    </a:blip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>
          <a:latin typeface="굴림" panose="020B0600000101010101" pitchFamily="50" charset="-127"/>
          <a:ea typeface="굴림" panose="020B0600000101010101" pitchFamily="50" charset="-127"/>
        </a:defRPr>
      </a:pPr>
      <a:endParaRPr lang="ko-KR"/>
    </a:p>
  </c:txPr>
  <c:userShapes r:id="rId4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51B4C06C-7520-4E2A-8DB1-DDDB7BC13545}">
  <sheetPr/>
  <sheetViews>
    <sheetView zoomScale="95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0</xdr:row>
      <xdr:rowOff>50800</xdr:rowOff>
    </xdr:from>
    <xdr:to>
      <xdr:col>6</xdr:col>
      <xdr:colOff>355600</xdr:colOff>
      <xdr:row>2</xdr:row>
      <xdr:rowOff>152400</xdr:rowOff>
    </xdr:to>
    <xdr:sp macro="" textlink="">
      <xdr:nvSpPr>
        <xdr:cNvPr id="2" name="사각형: 잘린 위쪽 모서리 1">
          <a:extLst>
            <a:ext uri="{FF2B5EF4-FFF2-40B4-BE49-F238E27FC236}">
              <a16:creationId xmlns:a16="http://schemas.microsoft.com/office/drawing/2014/main" id="{5B0EB027-DAA8-2400-C673-6DAA9828522E}"/>
            </a:ext>
          </a:extLst>
        </xdr:cNvPr>
        <xdr:cNvSpPr/>
      </xdr:nvSpPr>
      <xdr:spPr>
        <a:xfrm>
          <a:off x="165100" y="50800"/>
          <a:ext cx="4216400" cy="660400"/>
        </a:xfrm>
        <a:prstGeom prst="snip2SameRect">
          <a:avLst/>
        </a:prstGeom>
        <a:solidFill>
          <a:srgbClr val="FFFF00"/>
        </a:solidFill>
        <a:ln w="6350"/>
        <a:effectLst>
          <a:outerShdw blurRad="50800" dist="38100" dir="8100000" algn="tr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ko-KR" altLang="en-US" sz="2400" b="1">
              <a:solidFill>
                <a:schemeClr val="tx1"/>
              </a:solidFill>
              <a:latin typeface="굴림" panose="020B0600000101010101" pitchFamily="50" charset="-127"/>
              <a:ea typeface="굴림" panose="020B0600000101010101" pitchFamily="50" charset="-127"/>
            </a:rPr>
            <a:t>수제버거 일일 판매 현황</a:t>
          </a:r>
        </a:p>
      </xdr:txBody>
    </xdr:sp>
    <xdr:clientData/>
  </xdr:twoCellAnchor>
  <xdr:twoCellAnchor editAs="oneCell">
    <xdr:from>
      <xdr:col>7</xdr:col>
      <xdr:colOff>12700</xdr:colOff>
      <xdr:row>0</xdr:row>
      <xdr:rowOff>76200</xdr:rowOff>
    </xdr:from>
    <xdr:to>
      <xdr:col>9</xdr:col>
      <xdr:colOff>228600</xdr:colOff>
      <xdr:row>2</xdr:row>
      <xdr:rowOff>165100</xdr:rowOff>
    </xdr:to>
    <xdr:pic>
      <xdr:nvPicPr>
        <xdr:cNvPr id="3" name="그림 2">
          <a:extLst>
            <a:ext uri="{FF2B5EF4-FFF2-40B4-BE49-F238E27FC236}">
              <a16:creationId xmlns:a16="http://schemas.microsoft.com/office/drawing/2014/main" id="{22B9325D-8E7C-890C-E337-4446B47455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4400" y="76200"/>
          <a:ext cx="20574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94395" cy="6075947"/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5C29B7BA-CD98-7668-9DB7-E4CE4A272195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0.65912</cdr:x>
      <cdr:y>0.13696</cdr:y>
    </cdr:from>
    <cdr:to>
      <cdr:x>0.77023</cdr:x>
      <cdr:y>0.20297</cdr:y>
    </cdr:to>
    <cdr:sp macro="" textlink="">
      <cdr:nvSpPr>
        <cdr:cNvPr id="2" name="말풍선: 모서리가 둥근 사각형 1">
          <a:extLst xmlns:a="http://schemas.openxmlformats.org/drawingml/2006/main">
            <a:ext uri="{FF2B5EF4-FFF2-40B4-BE49-F238E27FC236}">
              <a16:creationId xmlns:a16="http://schemas.microsoft.com/office/drawing/2014/main" id="{90437DF2-8DAF-859B-9084-C54956C7A870}"/>
            </a:ext>
          </a:extLst>
        </cdr:cNvPr>
        <cdr:cNvSpPr/>
      </cdr:nvSpPr>
      <cdr:spPr>
        <a:xfrm xmlns:a="http://schemas.openxmlformats.org/drawingml/2006/main">
          <a:off x="6126079" y="832186"/>
          <a:ext cx="1032711" cy="401052"/>
        </a:xfrm>
        <a:prstGeom xmlns:a="http://schemas.openxmlformats.org/drawingml/2006/main" prst="wedgeRoundRectCallout">
          <a:avLst>
            <a:gd name="adj1" fmla="val 84993"/>
            <a:gd name="adj2" fmla="val -37500"/>
            <a:gd name="adj3" fmla="val 16667"/>
          </a:avLst>
        </a:prstGeom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anchor="ctr"/>
        <a:lstStyle xmlns:a="http://schemas.openxmlformats.org/drawingml/2006/main"/>
        <a:p xmlns:a="http://schemas.openxmlformats.org/drawingml/2006/main">
          <a:pPr algn="ctr"/>
          <a:r>
            <a:rPr lang="ko-KR" altLang="en-US" b="0">
              <a:solidFill>
                <a:schemeClr val="tx1"/>
              </a:solidFill>
              <a:latin typeface="굴림" panose="020B0600000101010101" pitchFamily="50" charset="-127"/>
              <a:ea typeface="굴림" panose="020B0600000101010101" pitchFamily="50" charset="-127"/>
            </a:rPr>
            <a:t>최다 판매</a:t>
          </a:r>
          <a:endParaRPr lang="ko-KR" b="0">
            <a:solidFill>
              <a:schemeClr val="tx1"/>
            </a:solidFill>
            <a:latin typeface="굴림" panose="020B0600000101010101" pitchFamily="50" charset="-127"/>
            <a:ea typeface="굴림" panose="020B0600000101010101" pitchFamily="50" charset="-127"/>
          </a:endParaRPr>
        </a:p>
      </cdr:txBody>
    </cdr:sp>
  </cdr:relSizeAnchor>
</c:userShape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whthfgg@gmail.com" refreshedDate="45485.803948611108" createdVersion="8" refreshedVersion="8" minRefreshableVersion="3" recordCount="8" xr:uid="{E7FAF53F-3D1B-448D-AE0D-416D4C06921D}">
  <cacheSource type="worksheet">
    <worksheetSource ref="B4:H12" sheet="제1작업"/>
  </cacheSource>
  <cacheFields count="7">
    <cacheField name="제품코드" numFmtId="0">
      <sharedItems count="8">
        <s v="RA-051"/>
        <s v="CB-102"/>
        <s v="FR-103"/>
        <s v="BE-502"/>
        <s v="BA-031"/>
        <s v="HA-402"/>
        <s v="KO-071"/>
        <s v="CH-503"/>
      </sharedItems>
    </cacheField>
    <cacheField name="메뉴" numFmtId="0">
      <sharedItems count="8">
        <s v="통새우버거세트"/>
        <s v="클래식치즈버거"/>
        <s v="프렌치프라이"/>
        <s v="베이컨에그버거"/>
        <s v="바베큐버거세트"/>
        <s v="하와이안버거"/>
        <s v="한우버거세트"/>
        <s v="치즈스틱"/>
      </sharedItems>
    </cacheField>
    <cacheField name="구분" numFmtId="0">
      <sharedItems count="3">
        <s v="세트"/>
        <s v="단품"/>
        <s v="사이드"/>
      </sharedItems>
    </cacheField>
    <cacheField name="원산지" numFmtId="0">
      <sharedItems/>
    </cacheField>
    <cacheField name="가격" numFmtId="176">
      <sharedItems containsSemiMixedTypes="0" containsString="0" containsNumber="1" containsInteger="1" minValue="2500" maxValue="9100" count="8">
        <n v="8900"/>
        <n v="5500"/>
        <n v="3000"/>
        <n v="6000"/>
        <n v="9100"/>
        <n v="6500"/>
        <n v="8500"/>
        <n v="2500"/>
      </sharedItems>
      <fieldGroup base="4">
        <rangePr autoStart="0" autoEnd="0" startNum="2001" endNum="11000" groupInterval="3000"/>
        <groupItems count="5">
          <s v="&lt;2001"/>
          <s v="2001-5000"/>
          <s v="5001-8000"/>
          <s v="8001-11000"/>
          <s v="&gt;11001"/>
        </groupItems>
      </fieldGroup>
    </cacheField>
    <cacheField name="판매수량_x000a_(단위:EA)" numFmtId="177">
      <sharedItems containsSemiMixedTypes="0" containsString="0" containsNumber="1" containsInteger="1" minValue="178" maxValue="950"/>
    </cacheField>
    <cacheField name="열량_x000a_(단위:Kcal)" numFmtId="177">
      <sharedItems containsSemiMixedTypes="0" containsString="0" containsNumber="1" containsInteger="1" minValue="250" maxValue="11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">
  <r>
    <x v="0"/>
    <x v="0"/>
    <x v="0"/>
    <s v="베트남"/>
    <x v="0"/>
    <n v="580"/>
    <n v="1060"/>
  </r>
  <r>
    <x v="1"/>
    <x v="1"/>
    <x v="1"/>
    <s v="덴마크"/>
    <x v="1"/>
    <n v="430"/>
    <n v="850"/>
  </r>
  <r>
    <x v="2"/>
    <x v="2"/>
    <x v="2"/>
    <s v="한국"/>
    <x v="2"/>
    <n v="350"/>
    <n v="330"/>
  </r>
  <r>
    <x v="3"/>
    <x v="3"/>
    <x v="1"/>
    <s v="독일"/>
    <x v="3"/>
    <n v="650"/>
    <n v="950"/>
  </r>
  <r>
    <x v="4"/>
    <x v="4"/>
    <x v="0"/>
    <s v="미국"/>
    <x v="4"/>
    <n v="178"/>
    <n v="1100"/>
  </r>
  <r>
    <x v="5"/>
    <x v="5"/>
    <x v="1"/>
    <s v="호주"/>
    <x v="5"/>
    <n v="423"/>
    <n v="920"/>
  </r>
  <r>
    <x v="6"/>
    <x v="6"/>
    <x v="0"/>
    <s v="한국"/>
    <x v="6"/>
    <n v="950"/>
    <n v="1080"/>
  </r>
  <r>
    <x v="7"/>
    <x v="7"/>
    <x v="2"/>
    <s v="덴마크"/>
    <x v="7"/>
    <n v="657"/>
    <n v="25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9FF71FC-02CD-459F-ABEA-F676BA226136}" name="피벗 테이블1" cacheId="0" applyNumberFormats="0" applyBorderFormats="0" applyFontFormats="0" applyPatternFormats="0" applyAlignmentFormats="0" applyWidthHeightFormats="1" dataCaption="값" missingCaption="**" updatedVersion="8" minRefreshableVersion="3" useAutoFormatting="1" colGrandTotals="0" itemPrintTitles="1" mergeItem="1" createdVersion="8" indent="0" outline="1" outlineData="1" multipleFieldFilters="0" chartFormat="1" rowHeaderCaption="가격" colHeaderCaption="구분">
  <location ref="B2:H8" firstHeaderRow="1" firstDataRow="3" firstDataCol="1"/>
  <pivotFields count="7">
    <pivotField dataField="1" showAll="0">
      <items count="9">
        <item x="4"/>
        <item x="3"/>
        <item x="1"/>
        <item x="7"/>
        <item x="2"/>
        <item x="5"/>
        <item x="6"/>
        <item x="0"/>
        <item t="default"/>
      </items>
    </pivotField>
    <pivotField showAll="0">
      <items count="9">
        <item x="4"/>
        <item x="3"/>
        <item x="7"/>
        <item x="1"/>
        <item x="0"/>
        <item x="2"/>
        <item x="5"/>
        <item x="6"/>
        <item t="default"/>
      </items>
    </pivotField>
    <pivotField axis="axisCol" showAll="0" sortType="descending">
      <items count="4">
        <item x="0"/>
        <item x="2"/>
        <item x="1"/>
        <item t="default"/>
      </items>
    </pivotField>
    <pivotField showAll="0"/>
    <pivotField axis="axisRow" numFmtId="176" showAll="0">
      <items count="6">
        <item x="0"/>
        <item x="1"/>
        <item x="2"/>
        <item x="3"/>
        <item x="4"/>
        <item t="default"/>
      </items>
    </pivotField>
    <pivotField dataField="1" numFmtId="177" showAll="0"/>
    <pivotField numFmtId="177" showAll="0"/>
  </pivotFields>
  <rowFields count="1">
    <field x="4"/>
  </rowFields>
  <rowItems count="4">
    <i>
      <x v="1"/>
    </i>
    <i>
      <x v="2"/>
    </i>
    <i>
      <x v="3"/>
    </i>
    <i t="grand">
      <x/>
    </i>
  </rowItems>
  <colFields count="2">
    <field x="2"/>
    <field x="-2"/>
  </colFields>
  <colItems count="6">
    <i>
      <x/>
      <x/>
    </i>
    <i r="1" i="1">
      <x v="1"/>
    </i>
    <i>
      <x v="1"/>
      <x/>
    </i>
    <i r="1" i="1">
      <x v="1"/>
    </i>
    <i>
      <x v="2"/>
      <x/>
    </i>
    <i r="1" i="1">
      <x v="1"/>
    </i>
  </colItems>
  <dataFields count="2">
    <dataField name="개수 : 제품코드" fld="0" subtotal="count" baseField="0" baseItem="0"/>
    <dataField name="평균 : 판매수량(단위:EA)" fld="5" subtotal="average" baseField="4" baseItem="1"/>
  </dataFields>
  <formats count="1">
    <format dxfId="9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CDD42F5-8A9A-4BCE-88CD-3178C87B3752}" name="표1" displayName="표1" ref="B18:H22" totalsRowShown="0" headerRowDxfId="0" tableBorderDxfId="8">
  <autoFilter ref="B18:H22" xr:uid="{0CDD42F5-8A9A-4BCE-88CD-3178C87B3752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7FBEE1A6-16D4-48F2-9C0D-EE74539CBB36}" name="제품코드" dataDxfId="7"/>
    <tableColumn id="2" xr3:uid="{5005F14B-ABA8-4DBE-B1F0-E78BE16647A4}" name="메뉴" dataDxfId="6"/>
    <tableColumn id="3" xr3:uid="{4B28A9A2-855C-4DEB-A3B7-5BF434A5EC63}" name="구분" dataDxfId="5"/>
    <tableColumn id="4" xr3:uid="{718012B4-13E5-4F5C-9A68-41F165BE0161}" name="원산지" dataDxfId="4"/>
    <tableColumn id="5" xr3:uid="{644BD8A0-A0C3-437A-9DD7-012D3FF594D7}" name="가격" dataDxfId="3"/>
    <tableColumn id="6" xr3:uid="{7FBDDBE5-EE77-4E70-B23B-D2A78623F879}" name="판매수량_x000a_(단위:EA)" dataDxfId="2"/>
    <tableColumn id="7" xr3:uid="{0DC9296C-4873-4849-8537-7EC9F1676797}" name="열량_x000a_(단위:Kcal)" dataDxfId="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705112-3AF1-4A85-8309-C5582A9CAECC}">
  <dimension ref="B1:J19"/>
  <sheetViews>
    <sheetView topLeftCell="A4" zoomScale="150" zoomScaleNormal="150" workbookViewId="0">
      <selection activeCell="J14" sqref="J14"/>
    </sheetView>
  </sheetViews>
  <sheetFormatPr defaultRowHeight="13.5" x14ac:dyDescent="0.3"/>
  <cols>
    <col min="1" max="1" width="1.625" style="2" customWidth="1"/>
    <col min="2" max="2" width="9" style="2"/>
    <col min="3" max="3" width="15.125" style="2" bestFit="1" customWidth="1"/>
    <col min="4" max="4" width="9" style="2"/>
    <col min="5" max="5" width="9.5" style="2" bestFit="1" customWidth="1"/>
    <col min="6" max="7" width="9" style="2"/>
    <col min="8" max="8" width="15.125" style="2" bestFit="1" customWidth="1"/>
    <col min="9" max="10" width="9" style="2"/>
    <col min="11" max="11" width="4" style="2" customWidth="1"/>
    <col min="12" max="14" width="7.875" style="2" customWidth="1"/>
    <col min="15" max="16384" width="9" style="2"/>
  </cols>
  <sheetData>
    <row r="1" spans="2:10" ht="21.95" customHeight="1" x14ac:dyDescent="0.3"/>
    <row r="2" spans="2:10" ht="21.95" customHeight="1" x14ac:dyDescent="0.3"/>
    <row r="3" spans="2:10" ht="21.95" customHeight="1" thickBot="1" x14ac:dyDescent="0.35"/>
    <row r="4" spans="2:10" ht="27.75" thickBot="1" x14ac:dyDescent="0.35">
      <c r="B4" s="14" t="s">
        <v>0</v>
      </c>
      <c r="C4" s="15" t="s">
        <v>10</v>
      </c>
      <c r="D4" s="15" t="s">
        <v>19</v>
      </c>
      <c r="E4" s="15" t="s">
        <v>28</v>
      </c>
      <c r="F4" s="15" t="s">
        <v>36</v>
      </c>
      <c r="G4" s="16" t="s">
        <v>37</v>
      </c>
      <c r="H4" s="16" t="s">
        <v>38</v>
      </c>
      <c r="I4" s="15" t="s">
        <v>39</v>
      </c>
      <c r="J4" s="17" t="s">
        <v>40</v>
      </c>
    </row>
    <row r="5" spans="2:10" x14ac:dyDescent="0.3">
      <c r="B5" s="4" t="s">
        <v>1</v>
      </c>
      <c r="C5" s="5" t="s">
        <v>11</v>
      </c>
      <c r="D5" s="5" t="s">
        <v>21</v>
      </c>
      <c r="E5" s="5" t="s">
        <v>29</v>
      </c>
      <c r="F5" s="19">
        <v>8900</v>
      </c>
      <c r="G5" s="22">
        <v>580</v>
      </c>
      <c r="H5" s="22">
        <v>1060</v>
      </c>
      <c r="I5" s="5" t="str">
        <f>IF(_xlfn.RANK.EQ($G5,$G$5:$G$12,0)&lt;=3,_xlfn.RANK.EQ($G5,$G$5:$G$12,0)&amp;"위","")</f>
        <v/>
      </c>
      <c r="J5" s="6" t="str">
        <f>CHOOSE(RIGHT($B5,1),"쿠폰증정","음료리필","")</f>
        <v>쿠폰증정</v>
      </c>
    </row>
    <row r="6" spans="2:10" x14ac:dyDescent="0.3">
      <c r="B6" s="7" t="s">
        <v>2</v>
      </c>
      <c r="C6" s="3" t="s">
        <v>12</v>
      </c>
      <c r="D6" s="3" t="s">
        <v>23</v>
      </c>
      <c r="E6" s="3" t="s">
        <v>30</v>
      </c>
      <c r="F6" s="20">
        <v>5500</v>
      </c>
      <c r="G6" s="23">
        <v>430</v>
      </c>
      <c r="H6" s="23">
        <v>850</v>
      </c>
      <c r="I6" s="3" t="str">
        <f t="shared" ref="I6:I12" si="0">IF(_xlfn.RANK.EQ($G6,$G$5:$G$12,0)&lt;=3,_xlfn.RANK.EQ($G6,$G$5:$G$12,0)&amp;"위","")</f>
        <v/>
      </c>
      <c r="J6" s="8" t="str">
        <f t="shared" ref="J6:J12" si="1">CHOOSE(RIGHT($B6,1),"쿠폰증정","음료리필","")</f>
        <v>음료리필</v>
      </c>
    </row>
    <row r="7" spans="2:10" x14ac:dyDescent="0.3">
      <c r="B7" s="7" t="s">
        <v>3</v>
      </c>
      <c r="C7" s="3" t="s">
        <v>13</v>
      </c>
      <c r="D7" s="3" t="s">
        <v>25</v>
      </c>
      <c r="E7" s="3" t="s">
        <v>31</v>
      </c>
      <c r="F7" s="20">
        <v>3000</v>
      </c>
      <c r="G7" s="23">
        <v>350</v>
      </c>
      <c r="H7" s="23">
        <v>330</v>
      </c>
      <c r="I7" s="3" t="str">
        <f t="shared" si="0"/>
        <v/>
      </c>
      <c r="J7" s="8" t="str">
        <f t="shared" si="1"/>
        <v/>
      </c>
    </row>
    <row r="8" spans="2:10" x14ac:dyDescent="0.3">
      <c r="B8" s="7" t="s">
        <v>4</v>
      </c>
      <c r="C8" s="3" t="s">
        <v>14</v>
      </c>
      <c r="D8" s="3" t="s">
        <v>23</v>
      </c>
      <c r="E8" s="3" t="s">
        <v>32</v>
      </c>
      <c r="F8" s="20">
        <v>6000</v>
      </c>
      <c r="G8" s="23">
        <v>650</v>
      </c>
      <c r="H8" s="23">
        <v>950</v>
      </c>
      <c r="I8" s="3" t="str">
        <f t="shared" si="0"/>
        <v>3위</v>
      </c>
      <c r="J8" s="8" t="str">
        <f t="shared" si="1"/>
        <v>음료리필</v>
      </c>
    </row>
    <row r="9" spans="2:10" x14ac:dyDescent="0.3">
      <c r="B9" s="7" t="s">
        <v>26</v>
      </c>
      <c r="C9" s="3" t="s">
        <v>15</v>
      </c>
      <c r="D9" s="3" t="s">
        <v>21</v>
      </c>
      <c r="E9" s="3" t="s">
        <v>33</v>
      </c>
      <c r="F9" s="20">
        <v>9100</v>
      </c>
      <c r="G9" s="23">
        <v>178</v>
      </c>
      <c r="H9" s="23">
        <v>1100</v>
      </c>
      <c r="I9" s="3" t="str">
        <f t="shared" si="0"/>
        <v/>
      </c>
      <c r="J9" s="8" t="str">
        <f t="shared" si="1"/>
        <v>쿠폰증정</v>
      </c>
    </row>
    <row r="10" spans="2:10" x14ac:dyDescent="0.3">
      <c r="B10" s="7" t="s">
        <v>5</v>
      </c>
      <c r="C10" s="3" t="s">
        <v>16</v>
      </c>
      <c r="D10" s="3" t="s">
        <v>23</v>
      </c>
      <c r="E10" s="3" t="s">
        <v>34</v>
      </c>
      <c r="F10" s="20">
        <v>6500</v>
      </c>
      <c r="G10" s="23">
        <v>423</v>
      </c>
      <c r="H10" s="23">
        <v>920</v>
      </c>
      <c r="I10" s="3" t="str">
        <f t="shared" si="0"/>
        <v/>
      </c>
      <c r="J10" s="8" t="str">
        <f t="shared" si="1"/>
        <v>음료리필</v>
      </c>
    </row>
    <row r="11" spans="2:10" x14ac:dyDescent="0.3">
      <c r="B11" s="7" t="s">
        <v>6</v>
      </c>
      <c r="C11" s="3" t="s">
        <v>17</v>
      </c>
      <c r="D11" s="3" t="s">
        <v>21</v>
      </c>
      <c r="E11" s="3" t="s">
        <v>31</v>
      </c>
      <c r="F11" s="20">
        <v>8500</v>
      </c>
      <c r="G11" s="23">
        <v>950</v>
      </c>
      <c r="H11" s="23">
        <v>1080</v>
      </c>
      <c r="I11" s="3" t="str">
        <f t="shared" si="0"/>
        <v>1위</v>
      </c>
      <c r="J11" s="8" t="str">
        <f t="shared" si="1"/>
        <v>쿠폰증정</v>
      </c>
    </row>
    <row r="12" spans="2:10" ht="14.25" thickBot="1" x14ac:dyDescent="0.35">
      <c r="B12" s="9" t="s">
        <v>7</v>
      </c>
      <c r="C12" s="10" t="s">
        <v>27</v>
      </c>
      <c r="D12" s="10" t="s">
        <v>25</v>
      </c>
      <c r="E12" s="10" t="s">
        <v>30</v>
      </c>
      <c r="F12" s="21">
        <v>2500</v>
      </c>
      <c r="G12" s="24">
        <v>657</v>
      </c>
      <c r="H12" s="24">
        <v>250</v>
      </c>
      <c r="I12" s="10" t="str">
        <f t="shared" si="0"/>
        <v>2위</v>
      </c>
      <c r="J12" s="11" t="str">
        <f t="shared" si="1"/>
        <v/>
      </c>
    </row>
    <row r="13" spans="2:10" x14ac:dyDescent="0.3">
      <c r="B13" s="29" t="s">
        <v>8</v>
      </c>
      <c r="C13" s="30"/>
      <c r="D13" s="30"/>
      <c r="E13" s="12">
        <f>MAX( 열량)</f>
        <v>1100</v>
      </c>
      <c r="F13" s="33"/>
      <c r="G13" s="35" t="s">
        <v>41</v>
      </c>
      <c r="H13" s="36"/>
      <c r="I13" s="37"/>
      <c r="J13" s="13">
        <f>DSUM(D5:G12,4,D4:D5)</f>
        <v>0</v>
      </c>
    </row>
    <row r="14" spans="2:10" ht="14.25" thickBot="1" x14ac:dyDescent="0.35">
      <c r="B14" s="31" t="s">
        <v>9</v>
      </c>
      <c r="C14" s="32"/>
      <c r="D14" s="32"/>
      <c r="E14" s="10">
        <f>SUMPRODUCT(F5:F12,G5:G12)</f>
        <v>26563800</v>
      </c>
      <c r="F14" s="34"/>
      <c r="G14" s="18" t="s">
        <v>10</v>
      </c>
      <c r="H14" s="10" t="s">
        <v>51</v>
      </c>
      <c r="I14" s="18" t="s">
        <v>42</v>
      </c>
      <c r="J14" s="11">
        <f>VLOOKUP(H14,$C$5:$F$12,4,FALSE)*VLOOKUP(H14,C5:G12,5,FALSE)</f>
        <v>5162000</v>
      </c>
    </row>
    <row r="19" ht="21" customHeight="1" x14ac:dyDescent="0.3"/>
  </sheetData>
  <mergeCells count="4">
    <mergeCell ref="B13:D13"/>
    <mergeCell ref="B14:D14"/>
    <mergeCell ref="F13:F14"/>
    <mergeCell ref="G13:I13"/>
  </mergeCells>
  <phoneticPr fontId="1" type="noConversion"/>
  <conditionalFormatting sqref="G5:G12">
    <cfRule type="dataBar" priority="1">
      <dataBar>
        <cfvo type="min"/>
        <cfvo type="max"/>
        <color rgb="FF00B050"/>
      </dataBar>
      <extLst>
        <ext xmlns:x14="http://schemas.microsoft.com/office/spreadsheetml/2009/9/main" uri="{B025F937-C7B1-47D3-B67F-A62EFF666E3E}">
          <x14:id>{3BDDD55A-959F-45C7-8018-A02DA9F84F5F}</x14:id>
        </ext>
      </extLst>
    </cfRule>
  </conditionalFormatting>
  <dataValidations count="1">
    <dataValidation type="list" allowBlank="1" showInputMessage="1" showErrorMessage="1" sqref="H14" xr:uid="{8AFF23F1-F329-413B-A31B-A26A357030C3}">
      <formula1>$C$5:$C$12</formula1>
    </dataValidation>
  </dataValidations>
  <pageMargins left="0.7" right="0.7" top="0.75" bottom="0.75" header="0.3" footer="0.3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3BDDD55A-959F-45C7-8018-A02DA9F84F5F}">
            <x14:dataBar minLength="0" maxLength="100" gradient="0">
              <x14:cfvo type="min"/>
              <x14:cfvo type="max"/>
              <x14:negativeFillColor rgb="FFFF0000"/>
              <x14:axisColor rgb="FF000000"/>
            </x14:dataBar>
          </x14:cfRule>
          <xm:sqref>G5:G12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BE5EA1-D29C-4BD9-BFFE-96B7D41840D0}">
  <dimension ref="B1:H22"/>
  <sheetViews>
    <sheetView tabSelected="1" topLeftCell="A16" zoomScale="120" zoomScaleNormal="120" workbookViewId="0">
      <selection activeCell="I27" sqref="I27"/>
    </sheetView>
  </sheetViews>
  <sheetFormatPr defaultRowHeight="16.5" x14ac:dyDescent="0.3"/>
  <cols>
    <col min="1" max="1" width="1.625" customWidth="1"/>
    <col min="2" max="2" width="9.75" customWidth="1"/>
    <col min="3" max="3" width="15.125" bestFit="1" customWidth="1"/>
    <col min="5" max="5" width="9.5" bestFit="1" customWidth="1"/>
    <col min="8" max="8" width="15.125" bestFit="1" customWidth="1"/>
  </cols>
  <sheetData>
    <row r="1" spans="2:8" ht="17.25" thickBot="1" x14ac:dyDescent="0.35"/>
    <row r="2" spans="2:8" ht="27.75" thickBot="1" x14ac:dyDescent="0.35">
      <c r="B2" s="14" t="s">
        <v>0</v>
      </c>
      <c r="C2" s="15" t="s">
        <v>10</v>
      </c>
      <c r="D2" s="15" t="s">
        <v>19</v>
      </c>
      <c r="E2" s="15" t="s">
        <v>28</v>
      </c>
      <c r="F2" s="15" t="s">
        <v>36</v>
      </c>
      <c r="G2" s="16" t="s">
        <v>37</v>
      </c>
      <c r="H2" s="16" t="s">
        <v>38</v>
      </c>
    </row>
    <row r="3" spans="2:8" x14ac:dyDescent="0.3">
      <c r="B3" s="4" t="s">
        <v>1</v>
      </c>
      <c r="C3" s="5" t="s">
        <v>11</v>
      </c>
      <c r="D3" s="5" t="s">
        <v>21</v>
      </c>
      <c r="E3" s="5" t="s">
        <v>29</v>
      </c>
      <c r="F3" s="19">
        <v>8900</v>
      </c>
      <c r="G3" s="22">
        <v>580</v>
      </c>
      <c r="H3" s="22">
        <v>1060</v>
      </c>
    </row>
    <row r="4" spans="2:8" x14ac:dyDescent="0.3">
      <c r="B4" s="7" t="s">
        <v>2</v>
      </c>
      <c r="C4" s="3" t="s">
        <v>12</v>
      </c>
      <c r="D4" s="3" t="s">
        <v>23</v>
      </c>
      <c r="E4" s="3" t="s">
        <v>30</v>
      </c>
      <c r="F4" s="20">
        <v>5500</v>
      </c>
      <c r="G4" s="23">
        <v>430</v>
      </c>
      <c r="H4" s="23">
        <v>850</v>
      </c>
    </row>
    <row r="5" spans="2:8" x14ac:dyDescent="0.3">
      <c r="B5" s="7" t="s">
        <v>3</v>
      </c>
      <c r="C5" s="3" t="s">
        <v>13</v>
      </c>
      <c r="D5" s="3" t="s">
        <v>25</v>
      </c>
      <c r="E5" s="3" t="s">
        <v>31</v>
      </c>
      <c r="F5" s="20">
        <v>3000</v>
      </c>
      <c r="G5" s="23">
        <v>350</v>
      </c>
      <c r="H5" s="23">
        <v>330</v>
      </c>
    </row>
    <row r="6" spans="2:8" x14ac:dyDescent="0.3">
      <c r="B6" s="7" t="s">
        <v>4</v>
      </c>
      <c r="C6" s="3" t="s">
        <v>14</v>
      </c>
      <c r="D6" s="3" t="s">
        <v>23</v>
      </c>
      <c r="E6" s="3" t="s">
        <v>32</v>
      </c>
      <c r="F6" s="20">
        <v>6000</v>
      </c>
      <c r="G6" s="23">
        <v>650</v>
      </c>
      <c r="H6" s="23">
        <v>950</v>
      </c>
    </row>
    <row r="7" spans="2:8" x14ac:dyDescent="0.3">
      <c r="B7" s="7" t="s">
        <v>26</v>
      </c>
      <c r="C7" s="3" t="s">
        <v>15</v>
      </c>
      <c r="D7" s="3" t="s">
        <v>21</v>
      </c>
      <c r="E7" s="3" t="s">
        <v>33</v>
      </c>
      <c r="F7" s="20">
        <v>9100</v>
      </c>
      <c r="G7" s="23">
        <v>178</v>
      </c>
      <c r="H7" s="23">
        <v>1100</v>
      </c>
    </row>
    <row r="8" spans="2:8" x14ac:dyDescent="0.3">
      <c r="B8" s="7" t="s">
        <v>5</v>
      </c>
      <c r="C8" s="3" t="s">
        <v>16</v>
      </c>
      <c r="D8" s="3" t="s">
        <v>23</v>
      </c>
      <c r="E8" s="3" t="s">
        <v>34</v>
      </c>
      <c r="F8" s="20">
        <v>6500</v>
      </c>
      <c r="G8" s="23">
        <v>423</v>
      </c>
      <c r="H8" s="23">
        <v>920</v>
      </c>
    </row>
    <row r="9" spans="2:8" x14ac:dyDescent="0.3">
      <c r="B9" s="7" t="s">
        <v>6</v>
      </c>
      <c r="C9" s="3" t="s">
        <v>17</v>
      </c>
      <c r="D9" s="3" t="s">
        <v>21</v>
      </c>
      <c r="E9" s="3" t="s">
        <v>31</v>
      </c>
      <c r="F9" s="20">
        <v>8500</v>
      </c>
      <c r="G9" s="23">
        <v>950</v>
      </c>
      <c r="H9" s="23">
        <v>1080</v>
      </c>
    </row>
    <row r="10" spans="2:8" ht="17.25" thickBot="1" x14ac:dyDescent="0.35">
      <c r="B10" s="9" t="s">
        <v>7</v>
      </c>
      <c r="C10" s="10" t="s">
        <v>27</v>
      </c>
      <c r="D10" s="10" t="s">
        <v>25</v>
      </c>
      <c r="E10" s="10" t="s">
        <v>30</v>
      </c>
      <c r="F10" s="21">
        <v>2500</v>
      </c>
      <c r="G10" s="24">
        <v>657</v>
      </c>
      <c r="H10" s="24">
        <v>250</v>
      </c>
    </row>
    <row r="12" spans="2:8" ht="17.25" thickBot="1" x14ac:dyDescent="0.35"/>
    <row r="13" spans="2:8" ht="27" x14ac:dyDescent="0.3">
      <c r="B13" s="15" t="s">
        <v>28</v>
      </c>
      <c r="C13" s="16" t="s">
        <v>37</v>
      </c>
    </row>
    <row r="14" spans="2:8" x14ac:dyDescent="0.3">
      <c r="B14" t="s">
        <v>31</v>
      </c>
    </row>
    <row r="15" spans="2:8" x14ac:dyDescent="0.3">
      <c r="C15" t="s">
        <v>43</v>
      </c>
    </row>
    <row r="18" spans="2:8" ht="27" x14ac:dyDescent="0.3">
      <c r="B18" s="43" t="s">
        <v>0</v>
      </c>
      <c r="C18" s="44" t="s">
        <v>10</v>
      </c>
      <c r="D18" s="44" t="s">
        <v>19</v>
      </c>
      <c r="E18" s="44" t="s">
        <v>28</v>
      </c>
      <c r="F18" s="44" t="s">
        <v>36</v>
      </c>
      <c r="G18" s="45" t="s">
        <v>37</v>
      </c>
      <c r="H18" s="46" t="s">
        <v>38</v>
      </c>
    </row>
    <row r="19" spans="2:8" x14ac:dyDescent="0.3">
      <c r="B19" s="41" t="s">
        <v>3</v>
      </c>
      <c r="C19" s="38" t="s">
        <v>13</v>
      </c>
      <c r="D19" s="38" t="s">
        <v>25</v>
      </c>
      <c r="E19" s="38" t="s">
        <v>31</v>
      </c>
      <c r="F19" s="39">
        <v>3000</v>
      </c>
      <c r="G19" s="40">
        <v>350</v>
      </c>
      <c r="H19" s="42">
        <v>330</v>
      </c>
    </row>
    <row r="20" spans="2:8" x14ac:dyDescent="0.3">
      <c r="B20" s="41" t="s">
        <v>4</v>
      </c>
      <c r="C20" s="38" t="s">
        <v>14</v>
      </c>
      <c r="D20" s="38" t="s">
        <v>23</v>
      </c>
      <c r="E20" s="38" t="s">
        <v>32</v>
      </c>
      <c r="F20" s="39">
        <v>6000</v>
      </c>
      <c r="G20" s="40">
        <v>650</v>
      </c>
      <c r="H20" s="42">
        <v>950</v>
      </c>
    </row>
    <row r="21" spans="2:8" x14ac:dyDescent="0.3">
      <c r="B21" s="41" t="s">
        <v>6</v>
      </c>
      <c r="C21" s="38" t="s">
        <v>17</v>
      </c>
      <c r="D21" s="38" t="s">
        <v>21</v>
      </c>
      <c r="E21" s="38" t="s">
        <v>31</v>
      </c>
      <c r="F21" s="39">
        <v>8500</v>
      </c>
      <c r="G21" s="40">
        <v>950</v>
      </c>
      <c r="H21" s="42">
        <v>1080</v>
      </c>
    </row>
    <row r="22" spans="2:8" x14ac:dyDescent="0.3">
      <c r="B22" s="47" t="s">
        <v>7</v>
      </c>
      <c r="C22" s="48" t="s">
        <v>27</v>
      </c>
      <c r="D22" s="48" t="s">
        <v>25</v>
      </c>
      <c r="E22" s="48" t="s">
        <v>30</v>
      </c>
      <c r="F22" s="49">
        <v>2500</v>
      </c>
      <c r="G22" s="50">
        <v>657</v>
      </c>
      <c r="H22" s="51">
        <v>250</v>
      </c>
    </row>
  </sheetData>
  <phoneticPr fontId="1" type="noConversion"/>
  <conditionalFormatting sqref="G3:G10">
    <cfRule type="dataBar" priority="1">
      <dataBar>
        <cfvo type="min"/>
        <cfvo type="max"/>
        <color rgb="FF00B050"/>
      </dataBar>
      <extLst>
        <ext xmlns:x14="http://schemas.microsoft.com/office/spreadsheetml/2009/9/main" uri="{B025F937-C7B1-47D3-B67F-A62EFF666E3E}">
          <x14:id>{251257EC-769D-4921-8849-E20A4F9BCC95}</x14:id>
        </ext>
      </extLst>
    </cfRule>
  </conditionalFormatting>
  <pageMargins left="0.7" right="0.7" top="0.75" bottom="0.75" header="0.3" footer="0.3"/>
  <tableParts count="1">
    <tablePart r:id="rId1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251257EC-769D-4921-8849-E20A4F9BCC95}">
            <x14:dataBar minLength="0" maxLength="100" gradient="0">
              <x14:cfvo type="min"/>
              <x14:cfvo type="max"/>
              <x14:negativeFillColor rgb="FFFF0000"/>
              <x14:axisColor rgb="FF000000"/>
            </x14:dataBar>
          </x14:cfRule>
          <xm:sqref>G3:G10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187936-ED38-42ED-A115-F9E182833580}">
  <dimension ref="B2:H8"/>
  <sheetViews>
    <sheetView workbookViewId="0">
      <selection activeCell="F6" sqref="F6"/>
    </sheetView>
  </sheetViews>
  <sheetFormatPr defaultRowHeight="16.5" x14ac:dyDescent="0.3"/>
  <cols>
    <col min="1" max="1" width="1.625" customWidth="1"/>
    <col min="2" max="2" width="11.375" bestFit="1" customWidth="1"/>
    <col min="3" max="3" width="15.25" bestFit="1" customWidth="1"/>
    <col min="4" max="4" width="24" bestFit="1" customWidth="1"/>
    <col min="5" max="5" width="15.25" bestFit="1" customWidth="1"/>
    <col min="6" max="6" width="24" bestFit="1" customWidth="1"/>
    <col min="7" max="7" width="15.25" bestFit="1" customWidth="1"/>
    <col min="8" max="8" width="24" bestFit="1" customWidth="1"/>
    <col min="9" max="10" width="20.125" bestFit="1" customWidth="1"/>
    <col min="11" max="11" width="15.375" bestFit="1" customWidth="1"/>
    <col min="12" max="18" width="15.25" bestFit="1" customWidth="1"/>
    <col min="19" max="20" width="20.125" bestFit="1" customWidth="1"/>
  </cols>
  <sheetData>
    <row r="2" spans="2:8" x14ac:dyDescent="0.3">
      <c r="B2" s="1"/>
      <c r="C2" s="26" t="s">
        <v>18</v>
      </c>
      <c r="D2" s="1"/>
      <c r="E2" s="1"/>
      <c r="F2" s="1"/>
      <c r="G2" s="1"/>
      <c r="H2" s="1"/>
    </row>
    <row r="3" spans="2:8" x14ac:dyDescent="0.3">
      <c r="B3" s="1"/>
      <c r="C3" s="27" t="s">
        <v>20</v>
      </c>
      <c r="D3" s="27"/>
      <c r="E3" s="27" t="s">
        <v>24</v>
      </c>
      <c r="F3" s="27"/>
      <c r="G3" s="27" t="s">
        <v>22</v>
      </c>
      <c r="H3" s="27"/>
    </row>
    <row r="4" spans="2:8" x14ac:dyDescent="0.3">
      <c r="B4" s="26" t="s">
        <v>35</v>
      </c>
      <c r="C4" s="27" t="s">
        <v>45</v>
      </c>
      <c r="D4" s="27" t="s">
        <v>50</v>
      </c>
      <c r="E4" s="27" t="s">
        <v>45</v>
      </c>
      <c r="F4" s="27" t="s">
        <v>50</v>
      </c>
      <c r="G4" s="27" t="s">
        <v>45</v>
      </c>
      <c r="H4" s="27" t="s">
        <v>50</v>
      </c>
    </row>
    <row r="5" spans="2:8" x14ac:dyDescent="0.3">
      <c r="B5" s="25" t="s">
        <v>46</v>
      </c>
      <c r="C5" s="28" t="s">
        <v>49</v>
      </c>
      <c r="D5" s="28" t="s">
        <v>49</v>
      </c>
      <c r="E5" s="28">
        <v>2</v>
      </c>
      <c r="F5" s="28">
        <v>503.5</v>
      </c>
      <c r="G5" s="28" t="s">
        <v>49</v>
      </c>
      <c r="H5" s="28" t="s">
        <v>49</v>
      </c>
    </row>
    <row r="6" spans="2:8" x14ac:dyDescent="0.3">
      <c r="B6" s="25" t="s">
        <v>47</v>
      </c>
      <c r="C6" s="28" t="s">
        <v>49</v>
      </c>
      <c r="D6" s="28" t="s">
        <v>49</v>
      </c>
      <c r="E6" s="28" t="s">
        <v>49</v>
      </c>
      <c r="F6" s="28" t="s">
        <v>49</v>
      </c>
      <c r="G6" s="28">
        <v>3</v>
      </c>
      <c r="H6" s="28">
        <v>501</v>
      </c>
    </row>
    <row r="7" spans="2:8" x14ac:dyDescent="0.3">
      <c r="B7" s="25" t="s">
        <v>48</v>
      </c>
      <c r="C7" s="28">
        <v>3</v>
      </c>
      <c r="D7" s="28">
        <v>569.33333333333337</v>
      </c>
      <c r="E7" s="28" t="s">
        <v>49</v>
      </c>
      <c r="F7" s="28" t="s">
        <v>49</v>
      </c>
      <c r="G7" s="28" t="s">
        <v>49</v>
      </c>
      <c r="H7" s="28" t="s">
        <v>49</v>
      </c>
    </row>
    <row r="8" spans="2:8" x14ac:dyDescent="0.3">
      <c r="B8" s="25" t="s">
        <v>44</v>
      </c>
      <c r="C8" s="28">
        <v>3</v>
      </c>
      <c r="D8" s="28">
        <v>569.33333333333337</v>
      </c>
      <c r="E8" s="28">
        <v>2</v>
      </c>
      <c r="F8" s="28">
        <v>503.5</v>
      </c>
      <c r="G8" s="28">
        <v>3</v>
      </c>
      <c r="H8" s="28">
        <v>501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워크시트</vt:lpstr>
      </vt:variant>
      <vt:variant>
        <vt:i4>3</vt:i4>
      </vt:variant>
      <vt:variant>
        <vt:lpstr>차트</vt:lpstr>
      </vt:variant>
      <vt:variant>
        <vt:i4>1</vt:i4>
      </vt:variant>
      <vt:variant>
        <vt:lpstr>이름 지정된 범위</vt:lpstr>
      </vt:variant>
      <vt:variant>
        <vt:i4>3</vt:i4>
      </vt:variant>
    </vt:vector>
  </HeadingPairs>
  <TitlesOfParts>
    <vt:vector size="7" baseType="lpstr">
      <vt:lpstr>제1작업</vt:lpstr>
      <vt:lpstr>제2작업</vt:lpstr>
      <vt:lpstr>제3작업</vt:lpstr>
      <vt:lpstr>제4작업</vt:lpstr>
      <vt:lpstr>제2작업!Criteria</vt:lpstr>
      <vt:lpstr>제2작업!Extract</vt:lpstr>
      <vt:lpstr>열량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한솔 조</dc:creator>
  <cp:lastModifiedBy>한솔 조</cp:lastModifiedBy>
  <dcterms:created xsi:type="dcterms:W3CDTF">2024-07-12T09:39:21Z</dcterms:created>
  <dcterms:modified xsi:type="dcterms:W3CDTF">2024-07-12T11:26:48Z</dcterms:modified>
</cp:coreProperties>
</file>