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lrma\OneDrive\바탕 화면\"/>
    </mc:Choice>
  </mc:AlternateContent>
  <xr:revisionPtr revIDLastSave="0" documentId="13_ncr:1_{0DDD8577-FBC6-442A-983E-2DEA15977D60}" xr6:coauthVersionLast="47" xr6:coauthVersionMax="47" xr10:uidLastSave="{00000000-0000-0000-0000-000000000000}"/>
  <bookViews>
    <workbookView xWindow="-108" yWindow="-108" windowWidth="23256" windowHeight="12576" tabRatio="794" activeTab="2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_FilterDatabase" localSheetId="4" hidden="1">'분석작업-2'!$B$3:$G$32</definedName>
    <definedName name="_xleta.T" hidden="1" xlm="1">#NAME?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3" l="1" a="1"/>
  <c r="D35" i="3" s="1"/>
  <c r="E35" i="3" a="1"/>
  <c r="E35" i="3"/>
  <c r="F35" i="3" a="1"/>
  <c r="F35" i="3" s="1"/>
  <c r="G35" i="3" a="1"/>
  <c r="G35" i="3"/>
  <c r="H35" i="3" a="1"/>
  <c r="H35" i="3" s="1"/>
  <c r="C35" i="3" a="1"/>
  <c r="C35" i="3" s="1"/>
  <c r="H34" i="3" a="1"/>
  <c r="H34" i="3" s="1"/>
  <c r="G34" i="3" a="1"/>
  <c r="G34" i="3" s="1"/>
  <c r="F34" i="3" a="1"/>
  <c r="F34" i="3" s="1"/>
  <c r="E34" i="3" a="1"/>
  <c r="E34" i="3" s="1"/>
  <c r="D34" i="3" a="1"/>
  <c r="D34" i="3" s="1"/>
  <c r="C34" i="3" a="1"/>
  <c r="C34" i="3" s="1"/>
  <c r="D33" i="3" a="1"/>
  <c r="D33" i="3" s="1"/>
  <c r="E33" i="3" a="1"/>
  <c r="E33" i="3"/>
  <c r="F33" i="3" a="1"/>
  <c r="F33" i="3" s="1"/>
  <c r="G33" i="3" a="1"/>
  <c r="G33" i="3"/>
  <c r="H33" i="3" a="1"/>
  <c r="H33" i="3" s="1"/>
  <c r="C33" i="3" a="1"/>
  <c r="C33" i="3" s="1"/>
  <c r="I5" i="3" a="1"/>
  <c r="I5" i="3" s="1"/>
  <c r="I6" i="3" a="1"/>
  <c r="I6" i="3"/>
  <c r="I7" i="3" a="1"/>
  <c r="I7" i="3" s="1"/>
  <c r="I8" i="3" a="1"/>
  <c r="I8" i="3"/>
  <c r="I9" i="3" a="1"/>
  <c r="I9" i="3" s="1"/>
  <c r="I10" i="3" a="1"/>
  <c r="I10" i="3"/>
  <c r="I11" i="3" a="1"/>
  <c r="I11" i="3" s="1"/>
  <c r="I12" i="3" a="1"/>
  <c r="I12" i="3"/>
  <c r="I13" i="3" a="1"/>
  <c r="I13" i="3" s="1"/>
  <c r="I14" i="3" a="1"/>
  <c r="I14" i="3"/>
  <c r="I15" i="3" a="1"/>
  <c r="I15" i="3" s="1"/>
  <c r="I16" i="3" a="1"/>
  <c r="I16" i="3"/>
  <c r="I17" i="3" a="1"/>
  <c r="I17" i="3" s="1"/>
  <c r="I18" i="3" a="1"/>
  <c r="I18" i="3"/>
  <c r="I19" i="3" a="1"/>
  <c r="I19" i="3" s="1"/>
  <c r="I20" i="3" a="1"/>
  <c r="I20" i="3"/>
  <c r="I21" i="3" a="1"/>
  <c r="I21" i="3" s="1"/>
  <c r="I22" i="3" a="1"/>
  <c r="I22" i="3"/>
  <c r="I23" i="3" a="1"/>
  <c r="I23" i="3" s="1"/>
  <c r="I24" i="3" a="1"/>
  <c r="I24" i="3"/>
  <c r="I25" i="3" a="1"/>
  <c r="I25" i="3" s="1"/>
  <c r="I26" i="3" a="1"/>
  <c r="I26" i="3"/>
  <c r="I27" i="3" a="1"/>
  <c r="I27" i="3" s="1"/>
  <c r="I28" i="3" a="1"/>
  <c r="I28" i="3"/>
  <c r="I4" i="3" a="1"/>
  <c r="I4" i="3" s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8" i="3" a="1"/>
  <c r="J12" i="3" a="1"/>
  <c r="J16" i="3" a="1"/>
  <c r="J18" i="3" a="1"/>
  <c r="J22" i="3" a="1"/>
  <c r="J26" i="3" a="1"/>
  <c r="J6" i="3" a="1"/>
  <c r="J10" i="3" a="1"/>
  <c r="J14" i="3" a="1"/>
  <c r="J20" i="3" a="1"/>
  <c r="J24" i="3" a="1"/>
  <c r="J28" i="3" a="1"/>
  <c r="J4" i="3" a="1"/>
  <c r="J28" i="3" l="1"/>
  <c r="J24" i="3"/>
  <c r="J20" i="3"/>
  <c r="J14" i="3"/>
  <c r="J10" i="3"/>
  <c r="J6" i="3"/>
  <c r="J26" i="3"/>
  <c r="J22" i="3"/>
  <c r="J18" i="3"/>
  <c r="J16" i="3"/>
  <c r="J12" i="3"/>
  <c r="J8" i="3"/>
  <c r="J27" i="3"/>
  <c r="J25" i="3"/>
  <c r="J23" i="3"/>
  <c r="J21" i="3"/>
  <c r="J19" i="3"/>
  <c r="J17" i="3"/>
  <c r="J15" i="3"/>
  <c r="J13" i="3"/>
  <c r="J11" i="3"/>
  <c r="J9" i="3"/>
  <c r="J7" i="3"/>
  <c r="J5" i="3"/>
  <c r="J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44F932-C3B6-444F-B45E-DA9C3FEE4AAE}" sourceFile="C:\Users\wlrma\OneDrive\바탕 화면\컴활1급\01 엑셀\02 시험장따라하기\학생성적.accdb" keepAlive="1" name="학생성적" type="5" refreshedVersion="8" background="1">
    <dbPr connection="Provider=Microsoft.ACE.OLEDB.12.0;User ID=Admin;Data Source=C:\Users\wlrma\OneDrive\바탕 화면\컴활1급\01 엑셀\02 시험장따라하기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<sst xmlns="http://schemas.openxmlformats.org/spreadsheetml/2006/main" count="611" uniqueCount="158">
  <si>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</si>
  <si>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</si>
  <si>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</si>
  <si>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</si>
  <si>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</si>
  <si>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</si>
  <si>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</si>
  <si>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</si>
  <si>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</si>
  <si>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</si>
  <si>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</si>
  <si>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</si>
  <si>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</si>
  <si>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</si>
  <si>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</si>
  <si>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</si>
  <si>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</si>
  <si>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</si>
  <si>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</si>
  <si>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</si>
  <si>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</si>
  <si>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</si>
  <si>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</si>
  <si>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</si>
  <si>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</si>
  <si>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</si>
  <si>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</si>
  <si>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</si>
  <si>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</si>
  <si>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</si>
  <si>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</si>
  <si>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</si>
  <si>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</si>
  <si>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</si>
  <si>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</si>
  <si>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</si>
  <si>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</si>
  <si>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</si>
  <si>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</si>
  <si>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</si>
  <si>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</si>
  <si>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</si>
  <si>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</si>
  <si>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</si>
  <si>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</si>
  <si>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</si>
  <si>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</si>
  <si>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</si>
  <si>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</si>
  <si>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</si>
  <si>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</si>
  <si>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</si>
  <si>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</si>
  <si>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</si>
  <si>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</si>
  <si>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</si>
  <si>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</si>
  <si>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</si>
  <si>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</si>
  <si>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</si>
  <si>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</si>
  <si>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</si>
  <si>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</si>
  <si>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</si>
  <si>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</si>
  <si>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</si>
  <si>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</si>
  <si>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</si>
  <si>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</si>
  <si>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</si>
  <si>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</si>
  <si>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</si>
  <si>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</si>
  <si>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</si>
  <si>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</si>
  <si>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</si>
  <si>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</si>
  <si>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</si>
  <si>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</si>
  <si>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</si>
  <si>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</si>
  <si>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</si>
  <si>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</si>
  <si>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</si>
  <si>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</si>
  <si>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</si>
  <si>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</si>
  <si>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</si>
  <si>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</si>
  <si>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</si>
  <si>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</si>
  <si>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</si>
  <si>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</si>
  <si>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</si>
  <si>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</si>
  <si>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</si>
  <si>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</si>
  <si>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</si>
  <si>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</si>
  <si>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</si>
  <si>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</si>
  <si>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</si>
  <si>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</si>
  <si>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</si>
  <si>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</si>
  <si>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</si>
  <si>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</si>
  <si>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</si>
  <si>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</si>
  <si>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</si>
  <si>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</si>
  <si>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</si>
  <si>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</si>
  <si>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</si>
  <si>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</si>
  <si>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</si>
  <si>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</si>
  <si>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</si>
  <si>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</si>
  <si>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</si>
  <si>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</si>
  <si>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</si>
  <si>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</si>
  <si>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</si>
  <si>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</si>
  <si>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</si>
  <si>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</si>
  <si>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</si>
  <si>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</si>
  <si>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</si>
  <si>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</si>
  <si>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</si>
  <si>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</si>
  <si>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</si>
  <si>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</si>
  <si>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</si>
  <si>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</si>
  <si>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</si>
  <si>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</si>
  <si>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</si>
  <si>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</si>
  <si>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</si>
  <si>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</si>
  <si>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</si>
  <si>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</si>
  <si>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</si>
  <si>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</si>
  <si>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조건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</si>
  <si>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</si>
  <si>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</si>
  <si>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</si>
  <si>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</si>
  <si>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</si>
  <si>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</si>
  <si>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년(생년월일)</t>
  </si>
  <si>
    <t>평균 : TOEIC</t>
  </si>
  <si>
    <t>평균 : 컴퓨터</t>
  </si>
  <si>
    <t>평균 : 전공2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</si>
</sst>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  <a:endParaRPr lang="en-US" altLang="ko-KR" sz="1500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전공2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('기타작업-1'!$G$5,'기타작업-1'!$G$9,'기타작업-1'!$G$10,'기타작업-1'!$G$13,'기타작업-1'!$G$14)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B4-4A9E-A8F1-93452B1250F4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5F-46D9-BCEE-611E680B48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</xdr:colOff>
          <xdr:row>1</xdr:row>
          <xdr:rowOff>0</xdr:rowOff>
        </xdr:from>
        <xdr:to>
          <xdr:col>6</xdr:col>
          <xdr:colOff>0</xdr:colOff>
          <xdr:row>2</xdr:row>
          <xdr:rowOff>182880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8198" name="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6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662940</xdr:colOff>
          <xdr:row>2</xdr:row>
          <xdr:rowOff>213360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lrma" refreshedDate="45653.505514236109" backgroundQuery="1" createdVersion="8" refreshedVersion="8" minRefreshableVersion="3" recordCount="30" xr:uid="{3EC45E3D-0D6A-4805-B434-349784C1C32D}">
  <cacheSource type="external" connectionId="1"/>
  <cacheFields count="9">
    <cacheField name="ID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이름" numFmtId="0">
      <sharedItems count="30">
        <s v="이무열"/>
        <s v="이창명"/>
        <s v="박성미"/>
        <s v="곽영일"/>
        <s v="진양혜"/>
        <s v="김광배"/>
        <s v="서호형"/>
        <s v="이숙영"/>
        <s v="너일주"/>
        <s v="서원석"/>
        <s v="손범수"/>
        <s v="조숙희"/>
        <s v="오성식"/>
        <s v="이철형"/>
        <s v="김영란"/>
        <s v="심상섭"/>
        <s v="김미숙"/>
        <s v="김상철"/>
        <s v="민들레"/>
        <s v="송현우"/>
        <s v="권은영"/>
        <s v="김건남"/>
        <s v="최옥자"/>
        <s v="황유선"/>
        <s v="양창석"/>
        <s v="한영희"/>
        <s v="배유정"/>
        <s v="이창섭"/>
        <s v="이욱현"/>
        <s v="배동진"/>
      </sharedItems>
    </cacheField>
    <cacheField name="생년월일" numFmtId="0">
      <sharedItems containsSemiMixedTypes="0" containsNonDate="0" containsDate="1" containsString="0" minDate="2000-02-10T00:00:00" maxDate="2004-12-06T00:00:00" count="30">
        <d v="2000-02-10T00:00:00"/>
        <d v="2000-03-21T00:00:00"/>
        <d v="2001-03-04T00:00:00"/>
        <d v="2000-08-10T00:00:00"/>
        <d v="2003-02-03T00:00:00"/>
        <d v="2002-12-03T00:00:00"/>
        <d v="2003-05-18T00:00:00"/>
        <d v="2001-06-06T00:00:00"/>
        <d v="2003-06-29T00:00:00"/>
        <d v="2003-08-19T00:00:00"/>
        <d v="2002-07-07T00:00:00"/>
        <d v="2001-10-05T00:00:00"/>
        <d v="2004-05-01T00:00:00"/>
        <d v="2004-01-26T00:00:00"/>
        <d v="2002-04-22T00:00:00"/>
        <d v="2002-02-03T00:00:00"/>
        <d v="2004-12-05T00:00:00"/>
        <d v="2003-09-08T00:00:00"/>
        <d v="2004-07-25T00:00:00"/>
        <d v="2004-03-05T00:00:00"/>
        <d v="2004-04-29T00:00:00"/>
        <d v="2004-10-15T00:00:00"/>
        <d v="2003-02-19T00:00:00"/>
        <d v="2004-11-30T00:00:00"/>
        <d v="2004-07-08T00:00:00"/>
        <d v="2004-05-20T00:00:00"/>
        <d v="2004-03-02T00:00:00"/>
        <d v="2004-05-15T00:00:00"/>
        <d v="2004-02-22T00:00:00"/>
        <d v="2004-05-29T00:00:00"/>
      </sharedItems>
      <fieldGroup par="8"/>
    </cacheField>
    <cacheField name="TOEIC" numFmtId="0">
      <sharedItems containsSemiMixedTypes="0" containsString="0" containsNumber="1" containsInteger="1" minValue="50" maxValue="97" count="23">
        <n v="76"/>
        <n v="71"/>
        <n v="87"/>
        <n v="97"/>
        <n v="65"/>
        <n v="50"/>
        <n v="85"/>
        <n v="77"/>
        <n v="68"/>
        <n v="86"/>
        <n v="79"/>
        <n v="72"/>
        <n v="52"/>
        <n v="93"/>
        <n v="92"/>
        <n v="82"/>
        <n v="89"/>
        <n v="74"/>
        <n v="61"/>
        <n v="55"/>
        <n v="56"/>
        <n v="64"/>
        <n v="84"/>
      </sharedItems>
    </cacheField>
    <cacheField name="컴퓨터" numFmtId="0">
      <sharedItems containsSemiMixedTypes="0" containsString="0" containsNumber="1" containsInteger="1" minValue="50" maxValue="100" count="23">
        <n v="80"/>
        <n v="97"/>
        <n v="84"/>
        <n v="68"/>
        <n v="73"/>
        <n v="89"/>
        <n v="100"/>
        <n v="94"/>
        <n v="96"/>
        <n v="78"/>
        <n v="59"/>
        <n v="87"/>
        <n v="98"/>
        <n v="88"/>
        <n v="65"/>
        <n v="90"/>
        <n v="66"/>
        <n v="50"/>
        <n v="92"/>
        <n v="64"/>
        <n v="56"/>
        <n v="99"/>
        <n v="70"/>
      </sharedItems>
    </cacheField>
    <cacheField name="전공2" numFmtId="0">
      <sharedItems containsSemiMixedTypes="0" containsString="0" containsNumber="1" containsInteger="1" minValue="51" maxValue="92" count="21">
        <n v="89"/>
        <n v="68"/>
        <n v="63"/>
        <n v="82"/>
        <n v="79"/>
        <n v="92"/>
        <n v="51"/>
        <n v="59"/>
        <n v="69"/>
        <n v="77"/>
        <n v="60"/>
        <n v="85"/>
        <n v="90"/>
        <n v="54"/>
        <n v="88"/>
        <n v="87"/>
        <n v="73"/>
        <n v="76"/>
        <n v="66"/>
        <n v="75"/>
        <n v="53"/>
      </sharedItems>
    </cacheField>
    <cacheField name="학과명" numFmtId="0">
      <sharedItems count="6">
        <s v="영문학과"/>
        <s v="디자인과"/>
        <s v="미술학과"/>
        <s v="전산학과"/>
        <s v="국어국문과"/>
        <s v="컴퓨터공학과"/>
      </sharedItems>
    </cacheField>
    <cacheField name="담당교수" numFmtId="0">
      <sharedItems count="6">
        <s v="차주석"/>
        <s v="명진국"/>
        <s v="정희숙"/>
        <s v="김인정"/>
        <s v="김학인"/>
        <s v="이숙진"/>
      </sharedItems>
    </cacheField>
    <cacheField name="년(생년월일)" numFmtId="0" databaseField="0">
      <fieldGroup base="2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2"/>
    <x v="2"/>
    <x v="2"/>
    <x v="2"/>
    <x v="2"/>
    <x v="2"/>
    <x v="2"/>
  </r>
  <r>
    <x v="3"/>
    <x v="3"/>
    <x v="3"/>
    <x v="3"/>
    <x v="3"/>
    <x v="0"/>
    <x v="2"/>
    <x v="2"/>
  </r>
  <r>
    <x v="4"/>
    <x v="4"/>
    <x v="4"/>
    <x v="4"/>
    <x v="4"/>
    <x v="3"/>
    <x v="3"/>
    <x v="3"/>
  </r>
  <r>
    <x v="5"/>
    <x v="5"/>
    <x v="5"/>
    <x v="5"/>
    <x v="2"/>
    <x v="4"/>
    <x v="3"/>
    <x v="3"/>
  </r>
  <r>
    <x v="6"/>
    <x v="6"/>
    <x v="6"/>
    <x v="6"/>
    <x v="1"/>
    <x v="0"/>
    <x v="3"/>
    <x v="3"/>
  </r>
  <r>
    <x v="7"/>
    <x v="7"/>
    <x v="7"/>
    <x v="7"/>
    <x v="5"/>
    <x v="5"/>
    <x v="4"/>
    <x v="4"/>
  </r>
  <r>
    <x v="8"/>
    <x v="8"/>
    <x v="8"/>
    <x v="8"/>
    <x v="6"/>
    <x v="6"/>
    <x v="0"/>
    <x v="0"/>
  </r>
  <r>
    <x v="9"/>
    <x v="9"/>
    <x v="9"/>
    <x v="9"/>
    <x v="3"/>
    <x v="7"/>
    <x v="1"/>
    <x v="1"/>
  </r>
  <r>
    <x v="10"/>
    <x v="10"/>
    <x v="10"/>
    <x v="10"/>
    <x v="7"/>
    <x v="8"/>
    <x v="2"/>
    <x v="2"/>
  </r>
  <r>
    <x v="11"/>
    <x v="11"/>
    <x v="11"/>
    <x v="11"/>
    <x v="8"/>
    <x v="9"/>
    <x v="3"/>
    <x v="3"/>
  </r>
  <r>
    <x v="12"/>
    <x v="12"/>
    <x v="12"/>
    <x v="12"/>
    <x v="9"/>
    <x v="10"/>
    <x v="3"/>
    <x v="3"/>
  </r>
  <r>
    <x v="13"/>
    <x v="13"/>
    <x v="13"/>
    <x v="13"/>
    <x v="10"/>
    <x v="11"/>
    <x v="3"/>
    <x v="3"/>
  </r>
  <r>
    <x v="14"/>
    <x v="14"/>
    <x v="14"/>
    <x v="14"/>
    <x v="11"/>
    <x v="12"/>
    <x v="5"/>
    <x v="5"/>
  </r>
  <r>
    <x v="15"/>
    <x v="15"/>
    <x v="15"/>
    <x v="3"/>
    <x v="12"/>
    <x v="11"/>
    <x v="5"/>
    <x v="5"/>
  </r>
  <r>
    <x v="16"/>
    <x v="16"/>
    <x v="16"/>
    <x v="15"/>
    <x v="13"/>
    <x v="13"/>
    <x v="5"/>
    <x v="5"/>
  </r>
  <r>
    <x v="17"/>
    <x v="17"/>
    <x v="17"/>
    <x v="0"/>
    <x v="14"/>
    <x v="14"/>
    <x v="4"/>
    <x v="4"/>
  </r>
  <r>
    <x v="18"/>
    <x v="18"/>
    <x v="18"/>
    <x v="16"/>
    <x v="15"/>
    <x v="5"/>
    <x v="4"/>
    <x v="4"/>
  </r>
  <r>
    <x v="19"/>
    <x v="19"/>
    <x v="19"/>
    <x v="9"/>
    <x v="16"/>
    <x v="15"/>
    <x v="4"/>
    <x v="4"/>
  </r>
  <r>
    <x v="20"/>
    <x v="20"/>
    <x v="20"/>
    <x v="8"/>
    <x v="17"/>
    <x v="0"/>
    <x v="0"/>
    <x v="0"/>
  </r>
  <r>
    <x v="21"/>
    <x v="21"/>
    <x v="21"/>
    <x v="17"/>
    <x v="18"/>
    <x v="16"/>
    <x v="0"/>
    <x v="0"/>
  </r>
  <r>
    <x v="22"/>
    <x v="22"/>
    <x v="22"/>
    <x v="18"/>
    <x v="12"/>
    <x v="1"/>
    <x v="0"/>
    <x v="0"/>
  </r>
  <r>
    <x v="23"/>
    <x v="23"/>
    <x v="23"/>
    <x v="14"/>
    <x v="19"/>
    <x v="17"/>
    <x v="0"/>
    <x v="0"/>
  </r>
  <r>
    <x v="24"/>
    <x v="24"/>
    <x v="24"/>
    <x v="12"/>
    <x v="20"/>
    <x v="5"/>
    <x v="0"/>
    <x v="0"/>
  </r>
  <r>
    <x v="25"/>
    <x v="25"/>
    <x v="25"/>
    <x v="19"/>
    <x v="3"/>
    <x v="18"/>
    <x v="1"/>
    <x v="1"/>
  </r>
  <r>
    <x v="26"/>
    <x v="26"/>
    <x v="26"/>
    <x v="20"/>
    <x v="21"/>
    <x v="19"/>
    <x v="1"/>
    <x v="1"/>
  </r>
  <r>
    <x v="27"/>
    <x v="27"/>
    <x v="27"/>
    <x v="21"/>
    <x v="10"/>
    <x v="20"/>
    <x v="2"/>
    <x v="2"/>
  </r>
  <r>
    <x v="28"/>
    <x v="28"/>
    <x v="28"/>
    <x v="22"/>
    <x v="22"/>
    <x v="7"/>
    <x v="2"/>
    <x v="2"/>
  </r>
  <r>
    <x v="29"/>
    <x v="29"/>
    <x v="29"/>
    <x v="2"/>
    <x v="7"/>
    <x v="5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B01FDF-1592-4B76-849E-271F523A4B89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9">
    <pivotField compact="0" showAll="0"/>
    <pivotField compact="0" showAll="0"/>
    <pivotField compact="0" showAll="0">
      <items count="31">
        <item x="0"/>
        <item x="1"/>
        <item x="3"/>
        <item x="2"/>
        <item x="7"/>
        <item x="11"/>
        <item x="15"/>
        <item x="14"/>
        <item x="10"/>
        <item x="5"/>
        <item x="4"/>
        <item x="22"/>
        <item x="6"/>
        <item x="8"/>
        <item x="9"/>
        <item x="17"/>
        <item x="13"/>
        <item x="28"/>
        <item x="26"/>
        <item x="19"/>
        <item x="20"/>
        <item x="12"/>
        <item x="27"/>
        <item x="25"/>
        <item x="29"/>
        <item x="24"/>
        <item x="18"/>
        <item x="21"/>
        <item x="23"/>
        <item x="16"/>
        <item t="default"/>
      </items>
    </pivotField>
    <pivotField dataField="1" compact="0" showAll="0"/>
    <pivotField dataField="1" compact="0" showAll="0"/>
    <pivotField dataField="1" compact="0" showAll="0"/>
    <pivotField axis="axisRow" compact="0" showAll="0">
      <items count="7">
        <item x="4"/>
        <item x="1"/>
        <item x="2"/>
        <item x="0"/>
        <item x="3"/>
        <item x="5"/>
        <item t="default"/>
      </items>
    </pivotField>
    <pivotField compact="0" showAll="0"/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6"/>
    <field x="8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3" subtotal="average" baseField="0" baseItem="0" numFmtId="176"/>
    <dataField name="평균 : 컴퓨터" fld="4" subtotal="average" baseField="0" baseItem="0" numFmtId="176"/>
    <dataField name="평균 : 전공2" fld="5" subtotal="average" baseField="0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A2:J45"/>
  <sheetViews>
    <sheetView topLeftCell="A27" zoomScaleNormal="100" workbookViewId="0">
      <selection activeCell="B38" sqref="B38"/>
    </sheetView>
  </sheetViews>
  <sheetFormatPr defaultRowHeight="17.399999999999999" x14ac:dyDescent="0.4"/>
  <cols>
    <col min="1" max="1" width="1.59765625" customWidth="1"/>
    <col min="2" max="2" width="11" customWidth="1"/>
    <col min="4" max="4" width="12.5" customWidth="1"/>
    <col min="5" max="5" width="13" bestFit="1" customWidth="1"/>
    <col min="6" max="6" width="11.59765625" customWidth="1"/>
  </cols>
  <sheetData>
    <row r="2" spans="2:10" x14ac:dyDescent="0.4">
      <c r="B2" t="s">
        <v>0</v>
      </c>
    </row>
    <row r="3" spans="2:10" x14ac:dyDescent="0.4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4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4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4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4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4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4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4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4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4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4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4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4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4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4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4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4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4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4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4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4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4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4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4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4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4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4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4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4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4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1:10" x14ac:dyDescent="0.4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1:10" x14ac:dyDescent="0.4">
      <c r="B35" s="2" t="s">
        <v>147</v>
      </c>
    </row>
    <row r="36" spans="1:10" x14ac:dyDescent="0.4">
      <c r="B36" t="b">
        <f>AND(YEAR(D4)&gt;=2001,YEAR(D4)&lt;=2002)</f>
        <v>0</v>
      </c>
    </row>
    <row r="38" spans="1:10" x14ac:dyDescent="0.4">
      <c r="A38" s="2"/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1:10" x14ac:dyDescent="0.4">
      <c r="A39" s="2"/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1:10" x14ac:dyDescent="0.4">
      <c r="A40" s="2"/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1:10" x14ac:dyDescent="0.4">
      <c r="A41" s="2"/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1:10" x14ac:dyDescent="0.4">
      <c r="A42" s="2"/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1:10" x14ac:dyDescent="0.4">
      <c r="A43" s="2"/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1:10" x14ac:dyDescent="0.4">
      <c r="A44" s="2"/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1:10" x14ac:dyDescent="0.4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3">
      <formula>AND(VALUE(LEFT($B4,2))&lt;=22,$J4="B")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topLeftCell="A13" zoomScaleNormal="100" workbookViewId="0"/>
  </sheetViews>
  <sheetFormatPr defaultRowHeight="17.399999999999999" x14ac:dyDescent="0.4"/>
  <cols>
    <col min="1" max="1" width="2" customWidth="1"/>
    <col min="2" max="2" width="9.59765625" customWidth="1"/>
    <col min="3" max="3" width="19.898437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4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4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4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4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4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4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4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4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4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4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4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4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4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4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4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4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4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4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4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4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4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4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4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4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4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4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4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4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4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4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4">
      <c r="B35" t="s">
        <v>59</v>
      </c>
    </row>
    <row r="36" spans="2:7" x14ac:dyDescent="0.4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4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4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4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4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4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4294967293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abSelected="1" topLeftCell="A15" zoomScaleNormal="100" workbookViewId="0">
      <selection activeCell="C35" sqref="C35:H35"/>
    </sheetView>
  </sheetViews>
  <sheetFormatPr defaultRowHeight="17.399999999999999" x14ac:dyDescent="0.4"/>
  <cols>
    <col min="1" max="1" width="3.59765625" customWidth="1"/>
    <col min="2" max="2" width="14.69921875" bestFit="1" customWidth="1"/>
    <col min="3" max="8" width="11.8984375" customWidth="1"/>
    <col min="10" max="10" width="12.59765625" bestFit="1" customWidth="1"/>
  </cols>
  <sheetData>
    <row r="2" spans="2:10" x14ac:dyDescent="0.4">
      <c r="B2" t="s">
        <v>0</v>
      </c>
    </row>
    <row r="3" spans="2:10" x14ac:dyDescent="0.4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4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 t="array" ref="I4">HLOOKUP(SUMPRODUCT(F4:H4,{0.3,0.2,0.5}),$C$38:$G$39,2)</f>
        <v>C</v>
      </c>
      <c r="J4" s="2" t="str" cm="1">
        <f t="array" ref="J4">fn비고(F4,G4,H4)</f>
        <v/>
      </c>
    </row>
    <row r="5" spans="2:10" x14ac:dyDescent="0.4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 t="array" ref="I5">HLOOKUP(SUMPRODUCT(F5:H5,{0.3,0.2,0.5}),$C$38:$G$39,2)</f>
        <v>B</v>
      </c>
      <c r="J5" s="2" t="str" cm="1">
        <f t="array" ref="J5">fn비고(F5,G5,H5)</f>
        <v/>
      </c>
    </row>
    <row r="6" spans="2:10" x14ac:dyDescent="0.4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 t="array" ref="I6">HLOOKUP(SUMPRODUCT(F6:H6,{0.3,0.2,0.5}),$C$38:$G$39,2)</f>
        <v>D</v>
      </c>
      <c r="J6" s="2" t="str" cm="1">
        <f t="array" ref="J6">fn비고(F6,G6,H6)</f>
        <v/>
      </c>
    </row>
    <row r="7" spans="2:10" x14ac:dyDescent="0.4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 t="array" ref="I7">HLOOKUP(SUMPRODUCT(F7:H7,{0.3,0.2,0.5}),$C$38:$G$39,2)</f>
        <v>F</v>
      </c>
      <c r="J7" s="2" t="str" cm="1">
        <f t="array" ref="J7">fn비고(F7,G7,H7)</f>
        <v/>
      </c>
    </row>
    <row r="8" spans="2:10" x14ac:dyDescent="0.4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 t="array" ref="I8">HLOOKUP(SUMPRODUCT(F8:H8,{0.3,0.2,0.5}),$C$38:$G$39,2)</f>
        <v>A</v>
      </c>
      <c r="J8" s="2" t="str" cm="1">
        <f t="array" ref="J8">fn비고(F8,G8,H8)</f>
        <v>90우수학생</v>
      </c>
    </row>
    <row r="9" spans="2:10" x14ac:dyDescent="0.4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 t="array" ref="I9">HLOOKUP(SUMPRODUCT(F9:H9,{0.3,0.2,0.5}),$C$38:$G$39,2)</f>
        <v>A</v>
      </c>
      <c r="J9" s="2" t="str" cm="1">
        <f t="array" ref="J9">fn비고(F9,G9,H9)</f>
        <v>90.7우수학생</v>
      </c>
    </row>
    <row r="10" spans="2:10" x14ac:dyDescent="0.4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 t="array" ref="I10">HLOOKUP(SUMPRODUCT(F10:H10,{0.3,0.2,0.5}),$C$38:$G$39,2)</f>
        <v>C</v>
      </c>
      <c r="J10" s="2" t="str" cm="1">
        <f t="array" ref="J10">fn비고(F10,G10,H10)</f>
        <v/>
      </c>
    </row>
    <row r="11" spans="2:10" x14ac:dyDescent="0.4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 t="array" ref="I11">HLOOKUP(SUMPRODUCT(F11:H11,{0.3,0.2,0.5}),$C$38:$G$39,2)</f>
        <v>C</v>
      </c>
      <c r="J11" s="2" t="str" cm="1">
        <f t="array" ref="J11">fn비고(F11,G11,H11)</f>
        <v/>
      </c>
    </row>
    <row r="12" spans="2:10" x14ac:dyDescent="0.4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 t="array" ref="I12">HLOOKUP(SUMPRODUCT(F12:H12,{0.3,0.2,0.5}),$C$38:$G$39,2)</f>
        <v>C</v>
      </c>
      <c r="J12" s="2" t="str" cm="1">
        <f t="array" ref="J12">fn비고(F12,G12,H12)</f>
        <v/>
      </c>
    </row>
    <row r="13" spans="2:10" x14ac:dyDescent="0.4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 t="array" ref="I13">HLOOKUP(SUMPRODUCT(F13:H13,{0.3,0.2,0.5}),$C$38:$G$39,2)</f>
        <v>C</v>
      </c>
      <c r="J13" s="2" t="str" cm="1">
        <f t="array" ref="J13">fn비고(F13,G13,H13)</f>
        <v/>
      </c>
    </row>
    <row r="14" spans="2:10" x14ac:dyDescent="0.4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 t="array" ref="I14">HLOOKUP(SUMPRODUCT(F14:H14,{0.3,0.2,0.5}),$C$38:$G$39,2)</f>
        <v>C</v>
      </c>
      <c r="J14" s="2" t="str" cm="1">
        <f t="array" ref="J14">fn비고(F14,G14,H14)</f>
        <v/>
      </c>
    </row>
    <row r="15" spans="2:10" x14ac:dyDescent="0.4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 t="array" ref="I15">HLOOKUP(SUMPRODUCT(F15:H15,{0.3,0.2,0.5}),$C$38:$G$39,2)</f>
        <v>C</v>
      </c>
      <c r="J15" s="2" t="str" cm="1">
        <f t="array" ref="J15">fn비고(F15,G15,H15)</f>
        <v/>
      </c>
    </row>
    <row r="16" spans="2:10" x14ac:dyDescent="0.4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 t="array" ref="I16">HLOOKUP(SUMPRODUCT(F16:H16,{0.3,0.2,0.5}),$C$38:$G$39,2)</f>
        <v>B</v>
      </c>
      <c r="J16" s="2" t="str" cm="1">
        <f t="array" ref="J16">fn비고(F16,G16,H16)</f>
        <v/>
      </c>
    </row>
    <row r="17" spans="2:10" x14ac:dyDescent="0.4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 t="array" ref="I17">HLOOKUP(SUMPRODUCT(F17:H17,{0.3,0.2,0.5}),$C$38:$G$39,2)</f>
        <v>C</v>
      </c>
      <c r="J17" s="2" t="str" cm="1">
        <f t="array" ref="J17">fn비고(F17,G17,H17)</f>
        <v/>
      </c>
    </row>
    <row r="18" spans="2:10" x14ac:dyDescent="0.4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 t="array" ref="I18">HLOOKUP(SUMPRODUCT(F18:H18,{0.3,0.2,0.5}),$C$38:$G$39,2)</f>
        <v>C</v>
      </c>
      <c r="J18" s="2" t="str" cm="1">
        <f t="array" ref="J18">fn비고(F18,G18,H18)</f>
        <v/>
      </c>
    </row>
    <row r="19" spans="2:10" x14ac:dyDescent="0.4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 t="array" ref="I19">HLOOKUP(SUMPRODUCT(F19:H19,{0.3,0.2,0.5}),$C$38:$G$39,2)</f>
        <v>A</v>
      </c>
      <c r="J19" s="2" t="str" cm="1">
        <f t="array" ref="J19">fn비고(F19,G19,H19)</f>
        <v>91.2우수학생</v>
      </c>
    </row>
    <row r="20" spans="2:10" x14ac:dyDescent="0.4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 t="array" ref="I20">HLOOKUP(SUMPRODUCT(F20:H20,{0.3,0.2,0.5}),$C$38:$G$39,2)</f>
        <v>C</v>
      </c>
      <c r="J20" s="2" t="str" cm="1">
        <f t="array" ref="J20">fn비고(F20,G20,H20)</f>
        <v/>
      </c>
    </row>
    <row r="21" spans="2:10" x14ac:dyDescent="0.4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 t="array" ref="I21">HLOOKUP(SUMPRODUCT(F21:H21,{0.3,0.2,0.5}),$C$38:$G$39,2)</f>
        <v>B</v>
      </c>
      <c r="J21" s="2" t="str" cm="1">
        <f t="array" ref="J21">fn비고(F21,G21,H21)</f>
        <v/>
      </c>
    </row>
    <row r="22" spans="2:10" x14ac:dyDescent="0.4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 t="array" ref="I22">HLOOKUP(SUMPRODUCT(F22:H22,{0.3,0.2,0.5}),$C$38:$G$39,2)</f>
        <v>D</v>
      </c>
      <c r="J22" s="2" t="str" cm="1">
        <f t="array" ref="J22">fn비고(F22,G22,H22)</f>
        <v/>
      </c>
    </row>
    <row r="23" spans="2:10" x14ac:dyDescent="0.4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 t="array" ref="I23">HLOOKUP(SUMPRODUCT(F23:H23,{0.3,0.2,0.5}),$C$38:$G$39,2)</f>
        <v>D</v>
      </c>
      <c r="J23" s="2" t="str" cm="1">
        <f t="array" ref="J23">fn비고(F23,G23,H23)</f>
        <v/>
      </c>
    </row>
    <row r="24" spans="2:10" x14ac:dyDescent="0.4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 t="array" ref="I24">HLOOKUP(SUMPRODUCT(F24:H24,{0.3,0.2,0.5}),$C$38:$G$39,2)</f>
        <v>C</v>
      </c>
      <c r="J24" s="2" t="str" cm="1">
        <f t="array" ref="J24">fn비고(F24,G24,H24)</f>
        <v/>
      </c>
    </row>
    <row r="25" spans="2:10" x14ac:dyDescent="0.4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 t="array" ref="I25">HLOOKUP(SUMPRODUCT(F25:H25,{0.3,0.2,0.5}),$C$38:$G$39,2)</f>
        <v>B</v>
      </c>
      <c r="J25" s="2" t="str" cm="1">
        <f t="array" ref="J25">fn비고(F25,G25,H25)</f>
        <v>89.4우수학생</v>
      </c>
    </row>
    <row r="26" spans="2:10" x14ac:dyDescent="0.4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 t="array" ref="I26">HLOOKUP(SUMPRODUCT(F26:H26,{0.3,0.2,0.5}),$C$38:$G$39,2)</f>
        <v>C</v>
      </c>
      <c r="J26" s="2" t="str" cm="1">
        <f t="array" ref="J26">fn비고(F26,G26,H26)</f>
        <v/>
      </c>
    </row>
    <row r="27" spans="2:10" x14ac:dyDescent="0.4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 t="array" ref="I27">HLOOKUP(SUMPRODUCT(F27:H27,{0.3,0.2,0.5}),$C$38:$G$39,2)</f>
        <v>A</v>
      </c>
      <c r="J27" s="2" t="str" cm="1">
        <f t="array" ref="J27">fn비고(F27,G27,H27)</f>
        <v>90.9우수학생</v>
      </c>
    </row>
    <row r="28" spans="2:10" x14ac:dyDescent="0.4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 t="array" ref="I28">HLOOKUP(SUMPRODUCT(F28:H28,{0.3,0.2,0.5}),$C$38:$G$39,2)</f>
        <v>B</v>
      </c>
      <c r="J28" s="2" t="str" cm="1">
        <f t="array" ref="J28">fn비고(F28,G28,H28)</f>
        <v/>
      </c>
    </row>
    <row r="30" spans="2:10" x14ac:dyDescent="0.4">
      <c r="B30" t="s">
        <v>57</v>
      </c>
    </row>
    <row r="31" spans="2:10" x14ac:dyDescent="0.4">
      <c r="B31" s="16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4">
      <c r="B32" s="16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4">
      <c r="B33" s="1" t="s">
        <v>95</v>
      </c>
      <c r="C33" s="12" t="str">
        <f t="array" ref="C33">REPT("☆",DCOUNTA($B$3:$H$28,3,C31:C32))</f>
        <v>☆☆☆☆☆</v>
      </c>
      <c r="D33" s="12" t="str">
        <f t="array" ref="D33">REPT("☆",DCOUNTA($B$3:$H$28,3,D31:D32))</f>
        <v>☆☆</v>
      </c>
      <c r="E33" s="12" t="str">
        <f t="array" ref="E33">REPT("☆",DCOUNTA($B$3:$H$28,3,E31:E32))</f>
        <v>☆☆☆☆</v>
      </c>
      <c r="F33" s="12" t="str">
        <f t="array" ref="F33">REPT("☆",DCOUNTA($B$3:$H$28,3,F31:F32))</f>
        <v>☆☆☆☆☆☆</v>
      </c>
      <c r="G33" s="12" t="str">
        <f t="array" ref="G33">REPT("☆",DCOUNTA($B$3:$H$28,3,G31:G32))</f>
        <v>☆☆☆</v>
      </c>
      <c r="H33" s="12" t="str">
        <f t="array" ref="H33">REPT("☆",DCOUNTA($B$3:$H$28,3,H31:H32))</f>
        <v>☆☆☆☆☆</v>
      </c>
    </row>
    <row r="34" spans="2:8" x14ac:dyDescent="0.4">
      <c r="B34" s="1" t="s">
        <v>96</v>
      </c>
      <c r="C34" s="12" t="str">
        <f t="array" ref="C34">IFERROR(AVERAGE(IF(($D$4:$D$28=C$32)*($H$4:$H$28&gt;=90),$H$4:$H$28)),"없음")</f>
        <v>없음</v>
      </c>
      <c r="D34" s="12">
        <f t="array" ref="D34">IFERROR(AVERAGE(IF(($D$4:$D$28=D$32)*($H$4:$H$28&gt;=90),$H$4:$H$28)),"없음")</f>
        <v>90</v>
      </c>
      <c r="E34" s="12">
        <f t="array" ref="E34">IFERROR(AVERAGE(IF(($D$4:$D$28=E$32)*($H$4:$H$28&gt;=90),$H$4:$H$28)),"없음")</f>
        <v>92</v>
      </c>
      <c r="F34" s="12">
        <f t="array" ref="F34">IFERROR(AVERAGE(IF(($D$4:$D$28=F$32)*($H$4:$H$28&gt;=90),$H$4:$H$28)),"없음")</f>
        <v>92</v>
      </c>
      <c r="G34" s="12" t="str">
        <f t="array" ref="G34">IFERROR(AVERAGE(IF(($D$4:$D$28=G$32)*($H$4:$H$28&gt;=90),$H$4:$H$28)),"없음")</f>
        <v>없음</v>
      </c>
      <c r="H34" s="12">
        <f t="array" ref="H34">IFERROR(AVERAGE(IF(($D$4:$D$28=H$32)*($H$4:$H$28&gt;=90),$H$4:$H$28)),"없음")</f>
        <v>92</v>
      </c>
    </row>
    <row r="35" spans="2:8" x14ac:dyDescent="0.4">
      <c r="B35" s="1" t="s">
        <v>97</v>
      </c>
      <c r="C35" s="12">
        <f t="array" ref="C35">MAX(IF(($D$4:$D$28=C$32)*((LEFT($B$4:$B$28,2)="21")+(LEFT($B$4:$B$28,2)="23")),$F$4:$F$28))</f>
        <v>93</v>
      </c>
      <c r="D35" s="12">
        <f t="array" ref="D35">MAX(IF(($D$4:$D$28=D$32)*((LEFT($B$4:$B$28,2)="21")+(LEFT($B$4:$B$28,2)="23")),$F$4:$F$28))</f>
        <v>97</v>
      </c>
      <c r="E35" s="12">
        <f t="array" ref="E35">MAX(IF(($D$4:$D$28=E$32)*((LEFT($B$4:$B$28,2)="21")+(LEFT($B$4:$B$28,2)="23")),$F$4:$F$28))</f>
        <v>89</v>
      </c>
      <c r="F35" s="12">
        <f t="array" ref="F35">MAX(IF(($D$4:$D$28=F$32)*((LEFT($B$4:$B$28,2)="21")+(LEFT($B$4:$B$28,2)="23")),$F$4:$F$28))</f>
        <v>92</v>
      </c>
      <c r="G35" s="12">
        <f t="array" ref="G35">MAX(IF(($D$4:$D$28=G$32)*((LEFT($B$4:$B$28,2)="21")+(LEFT($B$4:$B$28,2)="23")),$F$4:$F$28))</f>
        <v>71</v>
      </c>
      <c r="H35" s="12">
        <f t="array" ref="H35">MAX(IF(($D$4:$D$28=H$32)*((LEFT($B$4:$B$28,2)="21")+(LEFT($B$4:$B$28,2)="23")),$F$4:$F$28))</f>
        <v>87</v>
      </c>
    </row>
    <row r="37" spans="2:8" x14ac:dyDescent="0.4">
      <c r="B37" t="s">
        <v>98</v>
      </c>
    </row>
    <row r="38" spans="2:8" x14ac:dyDescent="0.4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4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topLeftCell="A7" zoomScaleNormal="100" workbookViewId="0">
      <selection activeCell="H8" sqref="H8"/>
    </sheetView>
  </sheetViews>
  <sheetFormatPr defaultRowHeight="17.399999999999999" x14ac:dyDescent="0.4"/>
  <cols>
    <col min="1" max="1" width="14.3984375" bestFit="1" customWidth="1"/>
    <col min="2" max="2" width="13.5" bestFit="1" customWidth="1"/>
    <col min="3" max="3" width="11.59765625" bestFit="1" customWidth="1"/>
    <col min="4" max="4" width="12.19921875" bestFit="1" customWidth="1"/>
    <col min="5" max="5" width="11.296875" bestFit="1" customWidth="1"/>
    <col min="6" max="8" width="11.3984375" bestFit="1" customWidth="1"/>
  </cols>
  <sheetData>
    <row r="3" spans="1:5" x14ac:dyDescent="0.4">
      <c r="A3" s="14" t="s">
        <v>4</v>
      </c>
      <c r="B3" s="14" t="s">
        <v>154</v>
      </c>
      <c r="C3" t="s">
        <v>155</v>
      </c>
      <c r="D3" t="s">
        <v>156</v>
      </c>
      <c r="E3" t="s">
        <v>157</v>
      </c>
    </row>
    <row r="4" spans="1:5" x14ac:dyDescent="0.4">
      <c r="A4" t="s">
        <v>15</v>
      </c>
      <c r="C4" s="15">
        <v>82</v>
      </c>
      <c r="D4" s="15">
        <v>77.5</v>
      </c>
      <c r="E4" s="15">
        <v>89.75</v>
      </c>
    </row>
    <row r="5" spans="1:5" x14ac:dyDescent="0.4">
      <c r="B5" t="s">
        <v>149</v>
      </c>
      <c r="C5" s="15">
        <v>77</v>
      </c>
      <c r="D5" s="15">
        <v>89</v>
      </c>
      <c r="E5" s="15">
        <v>92</v>
      </c>
    </row>
    <row r="6" spans="1:5" x14ac:dyDescent="0.4">
      <c r="B6" t="s">
        <v>150</v>
      </c>
      <c r="C6" s="15">
        <v>76</v>
      </c>
      <c r="D6" s="15">
        <v>65</v>
      </c>
      <c r="E6" s="15">
        <v>88</v>
      </c>
    </row>
    <row r="7" spans="1:5" x14ac:dyDescent="0.4">
      <c r="B7" t="s">
        <v>151</v>
      </c>
      <c r="C7" s="15">
        <v>87.5</v>
      </c>
      <c r="D7" s="15">
        <v>78</v>
      </c>
      <c r="E7" s="15">
        <v>89.5</v>
      </c>
    </row>
    <row r="8" spans="1:5" x14ac:dyDescent="0.4">
      <c r="A8" t="s">
        <v>30</v>
      </c>
      <c r="C8" s="15">
        <v>67</v>
      </c>
      <c r="D8" s="15">
        <v>83</v>
      </c>
      <c r="E8" s="15">
        <v>67</v>
      </c>
    </row>
    <row r="9" spans="1:5" x14ac:dyDescent="0.4">
      <c r="B9" t="s">
        <v>152</v>
      </c>
      <c r="C9" s="15">
        <v>71</v>
      </c>
      <c r="D9" s="15">
        <v>97</v>
      </c>
      <c r="E9" s="15">
        <v>68</v>
      </c>
    </row>
    <row r="10" spans="1:5" x14ac:dyDescent="0.4">
      <c r="B10" t="s">
        <v>150</v>
      </c>
      <c r="C10" s="15">
        <v>86</v>
      </c>
      <c r="D10" s="15">
        <v>68</v>
      </c>
      <c r="E10" s="15">
        <v>59</v>
      </c>
    </row>
    <row r="11" spans="1:5" x14ac:dyDescent="0.4">
      <c r="B11" t="s">
        <v>151</v>
      </c>
      <c r="C11" s="15">
        <v>55.5</v>
      </c>
      <c r="D11" s="15">
        <v>83.5</v>
      </c>
      <c r="E11" s="15">
        <v>70.5</v>
      </c>
    </row>
    <row r="12" spans="1:5" x14ac:dyDescent="0.4">
      <c r="A12" t="s">
        <v>19</v>
      </c>
      <c r="C12" s="15">
        <v>83</v>
      </c>
      <c r="D12" s="15">
        <v>78.166666666666671</v>
      </c>
      <c r="E12" s="15">
        <v>70.833333333333329</v>
      </c>
    </row>
    <row r="13" spans="1:5" x14ac:dyDescent="0.4">
      <c r="B13" t="s">
        <v>152</v>
      </c>
      <c r="C13" s="15">
        <v>97</v>
      </c>
      <c r="D13" s="15">
        <v>68</v>
      </c>
      <c r="E13" s="15">
        <v>89</v>
      </c>
    </row>
    <row r="14" spans="1:5" x14ac:dyDescent="0.4">
      <c r="B14" t="s">
        <v>149</v>
      </c>
      <c r="C14" s="15">
        <v>87</v>
      </c>
      <c r="D14" s="15">
        <v>84</v>
      </c>
      <c r="E14" s="15">
        <v>63</v>
      </c>
    </row>
    <row r="15" spans="1:5" x14ac:dyDescent="0.4">
      <c r="B15" t="s">
        <v>153</v>
      </c>
      <c r="C15" s="15">
        <v>79</v>
      </c>
      <c r="D15" s="15">
        <v>94</v>
      </c>
      <c r="E15" s="15">
        <v>69</v>
      </c>
    </row>
    <row r="16" spans="1:5" x14ac:dyDescent="0.4">
      <c r="B16" t="s">
        <v>151</v>
      </c>
      <c r="C16" s="15">
        <v>78.333333333333329</v>
      </c>
      <c r="D16" s="15">
        <v>74.333333333333329</v>
      </c>
      <c r="E16" s="15">
        <v>68</v>
      </c>
    </row>
    <row r="17" spans="1:5" x14ac:dyDescent="0.4">
      <c r="A17" t="s">
        <v>11</v>
      </c>
      <c r="C17" s="15">
        <v>70.142857142857139</v>
      </c>
      <c r="D17" s="15">
        <v>77.142857142857139</v>
      </c>
      <c r="E17" s="15">
        <v>76.857142857142861</v>
      </c>
    </row>
    <row r="18" spans="1:5" x14ac:dyDescent="0.4">
      <c r="B18" t="s">
        <v>152</v>
      </c>
      <c r="C18" s="15">
        <v>76</v>
      </c>
      <c r="D18" s="15">
        <v>80</v>
      </c>
      <c r="E18" s="15">
        <v>89</v>
      </c>
    </row>
    <row r="19" spans="1:5" x14ac:dyDescent="0.4">
      <c r="B19" t="s">
        <v>150</v>
      </c>
      <c r="C19" s="15">
        <v>64.5</v>
      </c>
      <c r="D19" s="15">
        <v>99</v>
      </c>
      <c r="E19" s="15">
        <v>59.5</v>
      </c>
    </row>
    <row r="20" spans="1:5" x14ac:dyDescent="0.4">
      <c r="B20" t="s">
        <v>151</v>
      </c>
      <c r="C20" s="15">
        <v>71.5</v>
      </c>
      <c r="D20" s="15">
        <v>65.5</v>
      </c>
      <c r="E20" s="15">
        <v>82.5</v>
      </c>
    </row>
    <row r="21" spans="1:5" x14ac:dyDescent="0.4">
      <c r="A21" t="s">
        <v>27</v>
      </c>
      <c r="C21" s="15">
        <v>69.5</v>
      </c>
      <c r="D21" s="15">
        <v>81.166666666666671</v>
      </c>
      <c r="E21" s="15">
        <v>78.666666666666671</v>
      </c>
    </row>
    <row r="22" spans="1:5" x14ac:dyDescent="0.4">
      <c r="B22" t="s">
        <v>149</v>
      </c>
      <c r="C22" s="15">
        <v>72</v>
      </c>
      <c r="D22" s="15">
        <v>96</v>
      </c>
      <c r="E22" s="15">
        <v>77</v>
      </c>
    </row>
    <row r="23" spans="1:5" x14ac:dyDescent="0.4">
      <c r="B23" t="s">
        <v>153</v>
      </c>
      <c r="C23" s="15">
        <v>50</v>
      </c>
      <c r="D23" s="15">
        <v>84</v>
      </c>
      <c r="E23" s="15">
        <v>79</v>
      </c>
    </row>
    <row r="24" spans="1:5" x14ac:dyDescent="0.4">
      <c r="B24" t="s">
        <v>150</v>
      </c>
      <c r="C24" s="15">
        <v>75</v>
      </c>
      <c r="D24" s="15">
        <v>85</v>
      </c>
      <c r="E24" s="15">
        <v>85.5</v>
      </c>
    </row>
    <row r="25" spans="1:5" x14ac:dyDescent="0.4">
      <c r="B25" t="s">
        <v>151</v>
      </c>
      <c r="C25" s="15">
        <v>72.5</v>
      </c>
      <c r="D25" s="15">
        <v>68.5</v>
      </c>
      <c r="E25" s="15">
        <v>72.5</v>
      </c>
    </row>
    <row r="26" spans="1:5" x14ac:dyDescent="0.4">
      <c r="A26" t="s">
        <v>33</v>
      </c>
      <c r="C26" s="15">
        <v>90.333333333333329</v>
      </c>
      <c r="D26" s="15">
        <v>91</v>
      </c>
      <c r="E26" s="15">
        <v>76.333333333333329</v>
      </c>
    </row>
    <row r="27" spans="1:5" x14ac:dyDescent="0.4">
      <c r="B27" t="s">
        <v>153</v>
      </c>
      <c r="C27" s="15">
        <v>94.5</v>
      </c>
      <c r="D27" s="15">
        <v>92.5</v>
      </c>
      <c r="E27" s="15">
        <v>87.5</v>
      </c>
    </row>
    <row r="28" spans="1:5" x14ac:dyDescent="0.4">
      <c r="B28" t="s">
        <v>151</v>
      </c>
      <c r="C28" s="15">
        <v>82</v>
      </c>
      <c r="D28" s="15">
        <v>88</v>
      </c>
      <c r="E28" s="15">
        <v>54</v>
      </c>
    </row>
    <row r="29" spans="1:5" x14ac:dyDescent="0.4">
      <c r="A29" t="s">
        <v>148</v>
      </c>
      <c r="C29" s="15">
        <v>75.766666666666666</v>
      </c>
      <c r="D29" s="15">
        <v>80.36666666666666</v>
      </c>
      <c r="E29" s="15">
        <v>76.36666666666666</v>
      </c>
    </row>
  </sheetData>
  <phoneticPr fontId="3" type="noConversion"/>
  <pageMargins left="0.7" right="0.7" top="0.75" bottom="0.75" header="0.3" footer="0.3"/>
  <pageSetup paperSize="9" orientation="landscape" horizontalDpi="4294967293" verticalDpi="4294967293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32"/>
  <sheetViews>
    <sheetView zoomScaleNormal="100" workbookViewId="0">
      <selection activeCell="F5" sqref="F5"/>
    </sheetView>
  </sheetViews>
  <sheetFormatPr defaultRowHeight="17.399999999999999" x14ac:dyDescent="0.4"/>
  <cols>
    <col min="1" max="1" width="3.19921875" customWidth="1"/>
    <col min="2" max="2" width="9.59765625" customWidth="1"/>
    <col min="3" max="3" width="15" customWidth="1"/>
    <col min="4" max="4" width="14.3984375" customWidth="1"/>
  </cols>
  <sheetData>
    <row r="2" spans="2:7" x14ac:dyDescent="0.4">
      <c r="B2" t="s">
        <v>58</v>
      </c>
    </row>
    <row r="3" spans="2:7" x14ac:dyDescent="0.4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4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x14ac:dyDescent="0.4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x14ac:dyDescent="0.4">
      <c r="B6" s="7" t="s">
        <v>48</v>
      </c>
      <c r="C6" s="8">
        <v>38048</v>
      </c>
      <c r="D6" s="9" t="s">
        <v>30</v>
      </c>
      <c r="E6" s="9">
        <v>56</v>
      </c>
      <c r="F6" s="9">
        <v>99</v>
      </c>
      <c r="G6" s="10">
        <v>75</v>
      </c>
    </row>
    <row r="7" spans="2:7" x14ac:dyDescent="0.4">
      <c r="B7" s="7" t="s">
        <v>29</v>
      </c>
      <c r="C7" s="8">
        <v>37852</v>
      </c>
      <c r="D7" s="9" t="s">
        <v>30</v>
      </c>
      <c r="E7" s="9">
        <v>86</v>
      </c>
      <c r="F7" s="9">
        <v>68</v>
      </c>
      <c r="G7" s="10">
        <v>59</v>
      </c>
    </row>
    <row r="8" spans="2:7" x14ac:dyDescent="0.4">
      <c r="B8" s="7" t="s">
        <v>50</v>
      </c>
      <c r="C8" s="8">
        <v>38127</v>
      </c>
      <c r="D8" s="9" t="s">
        <v>30</v>
      </c>
      <c r="E8" s="9">
        <v>55</v>
      </c>
      <c r="F8" s="9">
        <v>68</v>
      </c>
      <c r="G8" s="10">
        <v>66</v>
      </c>
    </row>
    <row r="9" spans="2:7" x14ac:dyDescent="0.4">
      <c r="B9" s="7" t="s">
        <v>53</v>
      </c>
      <c r="C9" s="8">
        <v>36606</v>
      </c>
      <c r="D9" s="9" t="s">
        <v>30</v>
      </c>
      <c r="E9" s="9">
        <v>71</v>
      </c>
      <c r="F9" s="9">
        <v>97</v>
      </c>
      <c r="G9" s="10">
        <v>68</v>
      </c>
    </row>
    <row r="10" spans="2:7" x14ac:dyDescent="0.4">
      <c r="B10" s="7" t="s">
        <v>45</v>
      </c>
      <c r="C10" s="8">
        <v>36954</v>
      </c>
      <c r="D10" s="9" t="s">
        <v>19</v>
      </c>
      <c r="E10" s="9">
        <v>87</v>
      </c>
      <c r="F10" s="9">
        <v>84</v>
      </c>
      <c r="G10" s="10">
        <v>63</v>
      </c>
    </row>
    <row r="11" spans="2:7" x14ac:dyDescent="0.4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4">
      <c r="B12" s="7" t="s">
        <v>42</v>
      </c>
      <c r="C12" s="8">
        <v>38039</v>
      </c>
      <c r="D12" s="9" t="s">
        <v>19</v>
      </c>
      <c r="E12" s="9">
        <v>84</v>
      </c>
      <c r="F12" s="9">
        <v>70</v>
      </c>
      <c r="G12" s="10">
        <v>59</v>
      </c>
    </row>
    <row r="13" spans="2:7" x14ac:dyDescent="0.4">
      <c r="B13" s="7" t="s">
        <v>24</v>
      </c>
      <c r="C13" s="8">
        <v>38122</v>
      </c>
      <c r="D13" s="9" t="s">
        <v>19</v>
      </c>
      <c r="E13" s="9">
        <v>64</v>
      </c>
      <c r="F13" s="9">
        <v>59</v>
      </c>
      <c r="G13" s="10">
        <v>53</v>
      </c>
    </row>
    <row r="14" spans="2:7" x14ac:dyDescent="0.4">
      <c r="B14" s="7" t="s">
        <v>35</v>
      </c>
      <c r="C14" s="8">
        <v>36748</v>
      </c>
      <c r="D14" s="9" t="s">
        <v>19</v>
      </c>
      <c r="E14" s="9">
        <v>97</v>
      </c>
      <c r="F14" s="9">
        <v>68</v>
      </c>
      <c r="G14" s="10">
        <v>89</v>
      </c>
    </row>
    <row r="15" spans="2:7" x14ac:dyDescent="0.4">
      <c r="B15" s="7" t="s">
        <v>55</v>
      </c>
      <c r="C15" s="8">
        <v>38136</v>
      </c>
      <c r="D15" s="9" t="s">
        <v>19</v>
      </c>
      <c r="E15" s="9">
        <v>87</v>
      </c>
      <c r="F15" s="9">
        <v>94</v>
      </c>
      <c r="G15" s="10">
        <v>92</v>
      </c>
    </row>
    <row r="16" spans="2:7" x14ac:dyDescent="0.4">
      <c r="B16" s="7" t="s">
        <v>10</v>
      </c>
      <c r="C16" s="8">
        <v>37801</v>
      </c>
      <c r="D16" s="9" t="s">
        <v>11</v>
      </c>
      <c r="E16" s="9">
        <v>68</v>
      </c>
      <c r="F16" s="9">
        <v>100</v>
      </c>
      <c r="G16" s="10">
        <v>51</v>
      </c>
    </row>
    <row r="17" spans="2:7" x14ac:dyDescent="0.4">
      <c r="B17" s="7" t="s">
        <v>37</v>
      </c>
      <c r="C17" s="8">
        <v>38275</v>
      </c>
      <c r="D17" s="9" t="s">
        <v>11</v>
      </c>
      <c r="E17" s="9">
        <v>74</v>
      </c>
      <c r="F17" s="9">
        <v>92</v>
      </c>
      <c r="G17" s="10">
        <v>73</v>
      </c>
    </row>
    <row r="18" spans="2:7" x14ac:dyDescent="0.4">
      <c r="B18" s="7" t="s">
        <v>40</v>
      </c>
      <c r="C18" s="8">
        <v>37671</v>
      </c>
      <c r="D18" s="9" t="s">
        <v>11</v>
      </c>
      <c r="E18" s="9">
        <v>61</v>
      </c>
      <c r="F18" s="9">
        <v>98</v>
      </c>
      <c r="G18" s="10">
        <v>68</v>
      </c>
    </row>
    <row r="19" spans="2:7" x14ac:dyDescent="0.4">
      <c r="B19" s="7" t="s">
        <v>23</v>
      </c>
      <c r="C19" s="8">
        <v>38106</v>
      </c>
      <c r="D19" s="9" t="s">
        <v>11</v>
      </c>
      <c r="E19" s="9">
        <v>68</v>
      </c>
      <c r="F19" s="9">
        <v>50</v>
      </c>
      <c r="G19" s="10">
        <v>89</v>
      </c>
    </row>
    <row r="20" spans="2:7" x14ac:dyDescent="0.4">
      <c r="B20" s="7" t="s">
        <v>52</v>
      </c>
      <c r="C20" s="8">
        <v>38321</v>
      </c>
      <c r="D20" s="9" t="s">
        <v>11</v>
      </c>
      <c r="E20" s="9">
        <v>92</v>
      </c>
      <c r="F20" s="9">
        <v>64</v>
      </c>
      <c r="G20" s="10">
        <v>76</v>
      </c>
    </row>
    <row r="21" spans="2:7" x14ac:dyDescent="0.4">
      <c r="B21" s="7" t="s">
        <v>40</v>
      </c>
      <c r="C21" s="8">
        <v>37671</v>
      </c>
      <c r="D21" s="9" t="s">
        <v>11</v>
      </c>
      <c r="E21" s="9">
        <v>61</v>
      </c>
      <c r="F21" s="9">
        <v>98</v>
      </c>
      <c r="G21" s="10">
        <v>68</v>
      </c>
    </row>
    <row r="22" spans="2:7" x14ac:dyDescent="0.4">
      <c r="B22" s="7" t="s">
        <v>22</v>
      </c>
      <c r="C22" s="8">
        <v>36566</v>
      </c>
      <c r="D22" s="9" t="s">
        <v>11</v>
      </c>
      <c r="E22" s="9">
        <v>76</v>
      </c>
      <c r="F22" s="9">
        <v>80</v>
      </c>
      <c r="G22" s="10">
        <v>89</v>
      </c>
    </row>
    <row r="23" spans="2:7" x14ac:dyDescent="0.4">
      <c r="B23" s="7" t="s">
        <v>54</v>
      </c>
      <c r="C23" s="8">
        <v>38176</v>
      </c>
      <c r="D23" s="9" t="s">
        <v>11</v>
      </c>
      <c r="E23" s="9">
        <v>52</v>
      </c>
      <c r="F23" s="9">
        <v>56</v>
      </c>
      <c r="G23" s="10">
        <v>92</v>
      </c>
    </row>
    <row r="24" spans="2:7" x14ac:dyDescent="0.4">
      <c r="B24" s="7" t="s">
        <v>46</v>
      </c>
      <c r="C24" s="8">
        <v>37169</v>
      </c>
      <c r="D24" s="9" t="s">
        <v>27</v>
      </c>
      <c r="E24" s="9">
        <v>72</v>
      </c>
      <c r="F24" s="9">
        <v>96</v>
      </c>
      <c r="G24" s="10">
        <v>77</v>
      </c>
    </row>
    <row r="25" spans="2:7" x14ac:dyDescent="0.4">
      <c r="B25" s="7" t="s">
        <v>47</v>
      </c>
      <c r="C25" s="8">
        <v>37593</v>
      </c>
      <c r="D25" s="9" t="s">
        <v>27</v>
      </c>
      <c r="E25" s="9">
        <v>50</v>
      </c>
      <c r="F25" s="9">
        <v>84</v>
      </c>
      <c r="G25" s="10">
        <v>79</v>
      </c>
    </row>
    <row r="26" spans="2:7" x14ac:dyDescent="0.4">
      <c r="B26" s="7" t="s">
        <v>36</v>
      </c>
      <c r="C26" s="8">
        <v>37759</v>
      </c>
      <c r="D26" s="9" t="s">
        <v>27</v>
      </c>
      <c r="E26" s="9">
        <v>65</v>
      </c>
      <c r="F26" s="9">
        <v>73</v>
      </c>
      <c r="G26" s="10">
        <v>82</v>
      </c>
    </row>
    <row r="27" spans="2:7" x14ac:dyDescent="0.4">
      <c r="B27" s="7" t="s">
        <v>38</v>
      </c>
      <c r="C27" s="8">
        <v>38108</v>
      </c>
      <c r="D27" s="9" t="s">
        <v>27</v>
      </c>
      <c r="E27" s="9">
        <v>52</v>
      </c>
      <c r="F27" s="9">
        <v>78</v>
      </c>
      <c r="G27" s="10">
        <v>60</v>
      </c>
    </row>
    <row r="28" spans="2:7" x14ac:dyDescent="0.4">
      <c r="B28" s="7" t="s">
        <v>26</v>
      </c>
      <c r="C28" s="8">
        <v>37759</v>
      </c>
      <c r="D28" s="9" t="s">
        <v>27</v>
      </c>
      <c r="E28" s="9">
        <v>85</v>
      </c>
      <c r="F28" s="9">
        <v>97</v>
      </c>
      <c r="G28" s="10">
        <v>89</v>
      </c>
    </row>
    <row r="29" spans="2:7" x14ac:dyDescent="0.4">
      <c r="B29" s="7" t="s">
        <v>51</v>
      </c>
      <c r="C29" s="8">
        <v>37593</v>
      </c>
      <c r="D29" s="9" t="s">
        <v>27</v>
      </c>
      <c r="E29" s="9">
        <v>89</v>
      </c>
      <c r="F29" s="9">
        <v>90</v>
      </c>
      <c r="G29" s="10">
        <v>92</v>
      </c>
    </row>
    <row r="30" spans="2:7" x14ac:dyDescent="0.4">
      <c r="B30" s="7" t="s">
        <v>43</v>
      </c>
      <c r="C30" s="8">
        <v>37368</v>
      </c>
      <c r="D30" s="9" t="s">
        <v>33</v>
      </c>
      <c r="E30" s="9">
        <v>92</v>
      </c>
      <c r="F30" s="9">
        <v>87</v>
      </c>
      <c r="G30" s="10">
        <v>90</v>
      </c>
    </row>
    <row r="31" spans="2:7" x14ac:dyDescent="0.4">
      <c r="B31" s="7" t="s">
        <v>49</v>
      </c>
      <c r="C31" s="8">
        <v>37290</v>
      </c>
      <c r="D31" s="9" t="s">
        <v>33</v>
      </c>
      <c r="E31" s="9">
        <v>97</v>
      </c>
      <c r="F31" s="9">
        <v>98</v>
      </c>
      <c r="G31" s="10">
        <v>85</v>
      </c>
    </row>
    <row r="32" spans="2:7" x14ac:dyDescent="0.4">
      <c r="B32" s="7" t="s">
        <v>32</v>
      </c>
      <c r="C32" s="8">
        <v>38326</v>
      </c>
      <c r="D32" s="9" t="s">
        <v>33</v>
      </c>
      <c r="E32" s="9">
        <v>82</v>
      </c>
      <c r="F32" s="9">
        <v>88</v>
      </c>
      <c r="G32" s="10">
        <v>54</v>
      </c>
    </row>
  </sheetData>
  <sortState xmlns:xlrd2="http://schemas.microsoft.com/office/spreadsheetml/2017/richdata2" ref="B4:G32">
    <sortCondition ref="D4:D3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_x000a_" sqref="D16:D23 D24:D29 D4:D5 D6:D9 D10:D15 D30:D32" xr:uid="{F2A2C3F5-C731-420A-8272-483E5E4AE38C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25" zoomScaleNormal="100" workbookViewId="0">
      <selection activeCell="K23" sqref="K23"/>
    </sheetView>
  </sheetViews>
  <sheetFormatPr defaultRowHeight="17.399999999999999" x14ac:dyDescent="0.4"/>
  <cols>
    <col min="1" max="1" width="4.59765625" customWidth="1"/>
    <col min="4" max="4" width="13" bestFit="1" customWidth="1"/>
  </cols>
  <sheetData>
    <row r="3" spans="2:7" x14ac:dyDescent="0.4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4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4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4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4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4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4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4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4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4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4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4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H2" sqref="H2"/>
    </sheetView>
  </sheetViews>
  <sheetFormatPr defaultRowHeight="17.399999999999999" x14ac:dyDescent="0.4"/>
  <cols>
    <col min="1" max="1" width="4.09765625" customWidth="1"/>
    <col min="2" max="2" width="8.09765625" customWidth="1"/>
    <col min="3" max="13" width="7.5" customWidth="1"/>
  </cols>
  <sheetData>
    <row r="5" spans="2:13" x14ac:dyDescent="0.4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4">
      <c r="B6" s="11" t="s">
        <v>10</v>
      </c>
      <c r="C6" s="17">
        <v>1</v>
      </c>
      <c r="D6" s="17">
        <v>1</v>
      </c>
      <c r="E6" s="17">
        <v>1</v>
      </c>
      <c r="F6" s="17">
        <v>1</v>
      </c>
      <c r="G6" s="17">
        <v>1</v>
      </c>
      <c r="H6" s="17">
        <v>1</v>
      </c>
      <c r="I6" s="17">
        <v>1</v>
      </c>
      <c r="J6" s="17">
        <v>1</v>
      </c>
      <c r="K6" s="17">
        <v>1</v>
      </c>
      <c r="L6" s="17">
        <v>0</v>
      </c>
      <c r="M6" s="13">
        <f t="shared" ref="M6:M23" si="0">SUM(C6:L6)*10</f>
        <v>90</v>
      </c>
    </row>
    <row r="7" spans="2:13" x14ac:dyDescent="0.4">
      <c r="B7" s="11" t="s">
        <v>43</v>
      </c>
      <c r="C7" s="17">
        <v>1</v>
      </c>
      <c r="D7" s="17">
        <v>1</v>
      </c>
      <c r="E7" s="17">
        <v>0</v>
      </c>
      <c r="F7" s="17">
        <v>1</v>
      </c>
      <c r="G7" s="17">
        <v>1</v>
      </c>
      <c r="H7" s="17">
        <v>1</v>
      </c>
      <c r="I7" s="17">
        <v>1</v>
      </c>
      <c r="J7" s="17">
        <v>1</v>
      </c>
      <c r="K7" s="17">
        <v>1</v>
      </c>
      <c r="L7" s="17">
        <v>1</v>
      </c>
      <c r="M7" s="13">
        <f t="shared" si="0"/>
        <v>90</v>
      </c>
    </row>
    <row r="8" spans="2:13" x14ac:dyDescent="0.4">
      <c r="B8" s="11" t="s">
        <v>45</v>
      </c>
      <c r="C8" s="17">
        <v>0</v>
      </c>
      <c r="D8" s="17">
        <v>1</v>
      </c>
      <c r="E8" s="17">
        <v>1</v>
      </c>
      <c r="F8" s="17">
        <v>1</v>
      </c>
      <c r="G8" s="17">
        <v>1</v>
      </c>
      <c r="H8" s="17">
        <v>1</v>
      </c>
      <c r="I8" s="17">
        <v>1</v>
      </c>
      <c r="J8" s="17">
        <v>1</v>
      </c>
      <c r="K8" s="17">
        <v>0</v>
      </c>
      <c r="L8" s="17">
        <v>1</v>
      </c>
      <c r="M8" s="13">
        <f t="shared" si="0"/>
        <v>80</v>
      </c>
    </row>
    <row r="9" spans="2:13" x14ac:dyDescent="0.4">
      <c r="B9" s="11" t="s">
        <v>46</v>
      </c>
      <c r="C9" s="17">
        <v>1</v>
      </c>
      <c r="D9" s="17">
        <v>1</v>
      </c>
      <c r="E9" s="17">
        <v>1</v>
      </c>
      <c r="F9" s="17">
        <v>1</v>
      </c>
      <c r="G9" s="17">
        <v>1</v>
      </c>
      <c r="H9" s="17">
        <v>1</v>
      </c>
      <c r="I9" s="17">
        <v>1</v>
      </c>
      <c r="J9" s="17">
        <v>1</v>
      </c>
      <c r="K9" s="17">
        <v>1</v>
      </c>
      <c r="L9" s="17">
        <v>1</v>
      </c>
      <c r="M9" s="13">
        <f t="shared" si="0"/>
        <v>100</v>
      </c>
    </row>
    <row r="10" spans="2:13" x14ac:dyDescent="0.4">
      <c r="B10" s="11" t="s">
        <v>47</v>
      </c>
      <c r="C10" s="17">
        <v>0</v>
      </c>
      <c r="D10" s="17">
        <v>1</v>
      </c>
      <c r="E10" s="17">
        <v>1</v>
      </c>
      <c r="F10" s="17">
        <v>1</v>
      </c>
      <c r="G10" s="17">
        <v>1</v>
      </c>
      <c r="H10" s="17">
        <v>1</v>
      </c>
      <c r="I10" s="17">
        <v>1</v>
      </c>
      <c r="J10" s="17">
        <v>1</v>
      </c>
      <c r="K10" s="17">
        <v>1</v>
      </c>
      <c r="L10" s="17">
        <v>1</v>
      </c>
      <c r="M10" s="13">
        <f t="shared" si="0"/>
        <v>90</v>
      </c>
    </row>
    <row r="11" spans="2:13" x14ac:dyDescent="0.4">
      <c r="B11" s="11" t="s">
        <v>48</v>
      </c>
      <c r="C11" s="17">
        <v>1</v>
      </c>
      <c r="D11" s="17">
        <v>1</v>
      </c>
      <c r="E11" s="17">
        <v>1</v>
      </c>
      <c r="F11" s="17">
        <v>1</v>
      </c>
      <c r="G11" s="17">
        <v>1</v>
      </c>
      <c r="H11" s="17">
        <v>1</v>
      </c>
      <c r="I11" s="17">
        <v>0</v>
      </c>
      <c r="J11" s="17">
        <v>0</v>
      </c>
      <c r="K11" s="17">
        <v>1</v>
      </c>
      <c r="L11" s="17">
        <v>1</v>
      </c>
      <c r="M11" s="13">
        <f t="shared" si="0"/>
        <v>80</v>
      </c>
    </row>
    <row r="12" spans="2:13" x14ac:dyDescent="0.4">
      <c r="B12" s="11" t="s">
        <v>14</v>
      </c>
      <c r="C12" s="17">
        <v>0</v>
      </c>
      <c r="D12" s="17">
        <v>1</v>
      </c>
      <c r="E12" s="17">
        <v>1</v>
      </c>
      <c r="F12" s="17">
        <v>1</v>
      </c>
      <c r="G12" s="17">
        <v>0</v>
      </c>
      <c r="H12" s="17">
        <v>1</v>
      </c>
      <c r="I12" s="17">
        <v>1</v>
      </c>
      <c r="J12" s="17">
        <v>1</v>
      </c>
      <c r="K12" s="17">
        <v>0</v>
      </c>
      <c r="L12" s="17">
        <v>1</v>
      </c>
      <c r="M12" s="13">
        <f t="shared" si="0"/>
        <v>70</v>
      </c>
    </row>
    <row r="13" spans="2:13" x14ac:dyDescent="0.4">
      <c r="B13" s="11" t="s">
        <v>18</v>
      </c>
      <c r="C13" s="17">
        <v>1</v>
      </c>
      <c r="D13" s="17">
        <v>1</v>
      </c>
      <c r="E13" s="17">
        <v>1</v>
      </c>
      <c r="F13" s="17">
        <v>1</v>
      </c>
      <c r="G13" s="17">
        <v>1</v>
      </c>
      <c r="H13" s="17">
        <v>1</v>
      </c>
      <c r="I13" s="17">
        <v>1</v>
      </c>
      <c r="J13" s="17">
        <v>1</v>
      </c>
      <c r="K13" s="17">
        <v>1</v>
      </c>
      <c r="L13" s="17">
        <v>0</v>
      </c>
      <c r="M13" s="13">
        <f t="shared" si="0"/>
        <v>90</v>
      </c>
    </row>
    <row r="14" spans="2:13" x14ac:dyDescent="0.4">
      <c r="B14" s="11" t="s">
        <v>36</v>
      </c>
      <c r="C14" s="17">
        <v>1</v>
      </c>
      <c r="D14" s="17">
        <v>1</v>
      </c>
      <c r="E14" s="17">
        <v>1</v>
      </c>
      <c r="F14" s="17">
        <v>1</v>
      </c>
      <c r="G14" s="17">
        <v>1</v>
      </c>
      <c r="H14" s="17">
        <v>1</v>
      </c>
      <c r="I14" s="17">
        <v>1</v>
      </c>
      <c r="J14" s="17">
        <v>1</v>
      </c>
      <c r="K14" s="17">
        <v>1</v>
      </c>
      <c r="L14" s="17">
        <v>1</v>
      </c>
      <c r="M14" s="13">
        <f t="shared" si="0"/>
        <v>100</v>
      </c>
    </row>
    <row r="15" spans="2:13" x14ac:dyDescent="0.4">
      <c r="B15" s="11" t="s">
        <v>37</v>
      </c>
      <c r="C15" s="17">
        <v>1</v>
      </c>
      <c r="D15" s="17">
        <v>1</v>
      </c>
      <c r="E15" s="17">
        <v>1</v>
      </c>
      <c r="F15" s="17">
        <v>0</v>
      </c>
      <c r="G15" s="17">
        <v>1</v>
      </c>
      <c r="H15" s="17">
        <v>0</v>
      </c>
      <c r="I15" s="17">
        <v>0</v>
      </c>
      <c r="J15" s="17">
        <v>0</v>
      </c>
      <c r="K15" s="17">
        <v>1</v>
      </c>
      <c r="L15" s="17">
        <v>1</v>
      </c>
      <c r="M15" s="13">
        <f t="shared" si="0"/>
        <v>60</v>
      </c>
    </row>
    <row r="16" spans="2:13" x14ac:dyDescent="0.4">
      <c r="B16" s="11" t="s">
        <v>38</v>
      </c>
      <c r="C16" s="17">
        <v>1</v>
      </c>
      <c r="D16" s="17">
        <v>1</v>
      </c>
      <c r="E16" s="17">
        <v>1</v>
      </c>
      <c r="F16" s="17">
        <v>1</v>
      </c>
      <c r="G16" s="17">
        <v>1</v>
      </c>
      <c r="H16" s="17">
        <v>1</v>
      </c>
      <c r="I16" s="17">
        <v>1</v>
      </c>
      <c r="J16" s="17">
        <v>1</v>
      </c>
      <c r="K16" s="17">
        <v>1</v>
      </c>
      <c r="L16" s="17">
        <v>1</v>
      </c>
      <c r="M16" s="13">
        <f t="shared" si="0"/>
        <v>100</v>
      </c>
    </row>
    <row r="17" spans="2:13" x14ac:dyDescent="0.4">
      <c r="B17" s="11" t="s">
        <v>39</v>
      </c>
      <c r="C17" s="17">
        <v>1</v>
      </c>
      <c r="D17" s="17">
        <v>1</v>
      </c>
      <c r="E17" s="17">
        <v>1</v>
      </c>
      <c r="F17" s="17">
        <v>1</v>
      </c>
      <c r="G17" s="17">
        <v>1</v>
      </c>
      <c r="H17" s="17">
        <v>0</v>
      </c>
      <c r="I17" s="17">
        <v>1</v>
      </c>
      <c r="J17" s="17">
        <v>1</v>
      </c>
      <c r="K17" s="17">
        <v>0</v>
      </c>
      <c r="L17" s="17">
        <v>0</v>
      </c>
      <c r="M17" s="13">
        <f t="shared" si="0"/>
        <v>70</v>
      </c>
    </row>
    <row r="18" spans="2:13" x14ac:dyDescent="0.4">
      <c r="B18" s="11" t="s">
        <v>40</v>
      </c>
      <c r="C18" s="17">
        <v>1</v>
      </c>
      <c r="D18" s="17">
        <v>1</v>
      </c>
      <c r="E18" s="17">
        <v>1</v>
      </c>
      <c r="F18" s="17">
        <v>1</v>
      </c>
      <c r="G18" s="17">
        <v>1</v>
      </c>
      <c r="H18" s="17">
        <v>1</v>
      </c>
      <c r="I18" s="17">
        <v>1</v>
      </c>
      <c r="J18" s="17">
        <v>1</v>
      </c>
      <c r="K18" s="17">
        <v>1</v>
      </c>
      <c r="L18" s="17">
        <v>0</v>
      </c>
      <c r="M18" s="13">
        <f t="shared" si="0"/>
        <v>90</v>
      </c>
    </row>
    <row r="19" spans="2:13" x14ac:dyDescent="0.4">
      <c r="B19" s="11" t="s">
        <v>41</v>
      </c>
      <c r="C19" s="17">
        <v>1</v>
      </c>
      <c r="D19" s="17">
        <v>1</v>
      </c>
      <c r="E19" s="17">
        <v>1</v>
      </c>
      <c r="F19" s="17">
        <v>1</v>
      </c>
      <c r="G19" s="17">
        <v>1</v>
      </c>
      <c r="H19" s="17">
        <v>1</v>
      </c>
      <c r="I19" s="17">
        <v>1</v>
      </c>
      <c r="J19" s="17">
        <v>1</v>
      </c>
      <c r="K19" s="17">
        <v>1</v>
      </c>
      <c r="L19" s="17">
        <v>1</v>
      </c>
      <c r="M19" s="13">
        <f t="shared" si="0"/>
        <v>100</v>
      </c>
    </row>
    <row r="20" spans="2:13" x14ac:dyDescent="0.4">
      <c r="B20" s="11" t="s">
        <v>42</v>
      </c>
      <c r="C20" s="17">
        <v>1</v>
      </c>
      <c r="D20" s="17">
        <v>1</v>
      </c>
      <c r="E20" s="17">
        <v>1</v>
      </c>
      <c r="F20" s="17">
        <v>1</v>
      </c>
      <c r="G20" s="17">
        <v>1</v>
      </c>
      <c r="H20" s="17">
        <v>1</v>
      </c>
      <c r="I20" s="17">
        <v>1</v>
      </c>
      <c r="J20" s="17">
        <v>1</v>
      </c>
      <c r="K20" s="17">
        <v>1</v>
      </c>
      <c r="L20" s="17">
        <v>1</v>
      </c>
      <c r="M20" s="13">
        <f t="shared" si="0"/>
        <v>100</v>
      </c>
    </row>
    <row r="21" spans="2:13" x14ac:dyDescent="0.4">
      <c r="B21" s="11" t="s">
        <v>49</v>
      </c>
      <c r="C21" s="17">
        <v>1</v>
      </c>
      <c r="D21" s="17">
        <v>1</v>
      </c>
      <c r="E21" s="17">
        <v>1</v>
      </c>
      <c r="F21" s="17">
        <v>1</v>
      </c>
      <c r="G21" s="17">
        <v>1</v>
      </c>
      <c r="H21" s="17"/>
      <c r="I21" s="17">
        <v>1</v>
      </c>
      <c r="J21" s="17">
        <v>1</v>
      </c>
      <c r="K21" s="17">
        <v>1</v>
      </c>
      <c r="L21" s="17">
        <v>1</v>
      </c>
      <c r="M21" s="13">
        <f t="shared" si="0"/>
        <v>90</v>
      </c>
    </row>
    <row r="22" spans="2:13" x14ac:dyDescent="0.4">
      <c r="B22" s="11" t="s">
        <v>23</v>
      </c>
      <c r="C22" s="17">
        <v>1</v>
      </c>
      <c r="D22" s="17">
        <v>1</v>
      </c>
      <c r="E22" s="17">
        <v>1</v>
      </c>
      <c r="F22" s="17">
        <v>1</v>
      </c>
      <c r="G22" s="17">
        <v>1</v>
      </c>
      <c r="H22" s="17">
        <v>1</v>
      </c>
      <c r="I22" s="17">
        <v>1</v>
      </c>
      <c r="J22" s="17">
        <v>1</v>
      </c>
      <c r="K22" s="17">
        <v>1</v>
      </c>
      <c r="L22" s="17">
        <v>1</v>
      </c>
      <c r="M22" s="13">
        <f t="shared" si="0"/>
        <v>100</v>
      </c>
    </row>
    <row r="23" spans="2:13" x14ac:dyDescent="0.4">
      <c r="B23" s="11" t="s">
        <v>24</v>
      </c>
      <c r="C23" s="17">
        <v>1</v>
      </c>
      <c r="D23" s="17">
        <v>1</v>
      </c>
      <c r="E23" s="17">
        <v>1</v>
      </c>
      <c r="F23" s="17">
        <v>1</v>
      </c>
      <c r="G23" s="17">
        <v>1</v>
      </c>
      <c r="H23" s="17">
        <v>1</v>
      </c>
      <c r="I23" s="17">
        <v>1</v>
      </c>
      <c r="J23" s="17">
        <v>1</v>
      </c>
      <c r="K23" s="17">
        <v>1</v>
      </c>
      <c r="L23" s="17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7620</xdr:colOff>
                    <xdr:row>1</xdr:row>
                    <xdr:rowOff>0</xdr:rowOff>
                  </from>
                  <to>
                    <xdr:col>6</xdr:col>
                    <xdr:colOff>0</xdr:colOff>
                    <xdr:row>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4" name="Button 6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zoomScaleNormal="100" workbookViewId="0">
      <selection activeCell="I1" sqref="I1"/>
    </sheetView>
  </sheetViews>
  <sheetFormatPr defaultRowHeight="17.399999999999999" x14ac:dyDescent="0.4"/>
  <cols>
    <col min="1" max="1" width="3.59765625" customWidth="1"/>
    <col min="4" max="4" width="13.69921875" customWidth="1"/>
    <col min="9" max="9" width="13" bestFit="1" customWidth="1"/>
  </cols>
  <sheetData>
    <row r="1" spans="2:9" x14ac:dyDescent="0.4">
      <c r="B1" s="2"/>
      <c r="C1" s="2"/>
    </row>
    <row r="2" spans="2:9" x14ac:dyDescent="0.4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4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4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4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4">
      <c r="B6" s="2"/>
      <c r="C6" s="2"/>
      <c r="I6" s="1" t="s">
        <v>4</v>
      </c>
    </row>
    <row r="7" spans="2:9" x14ac:dyDescent="0.4">
      <c r="B7" s="2"/>
      <c r="C7" s="2"/>
      <c r="I7" t="s">
        <v>27</v>
      </c>
    </row>
    <row r="8" spans="2:9" x14ac:dyDescent="0.4">
      <c r="B8" s="2"/>
      <c r="C8" s="2"/>
      <c r="I8" t="s">
        <v>33</v>
      </c>
    </row>
    <row r="9" spans="2:9" x14ac:dyDescent="0.4">
      <c r="B9" s="2"/>
      <c r="C9" s="2"/>
      <c r="I9" t="s">
        <v>15</v>
      </c>
    </row>
    <row r="10" spans="2:9" x14ac:dyDescent="0.4">
      <c r="B10" s="2"/>
      <c r="C10" s="2"/>
      <c r="I10" t="s">
        <v>11</v>
      </c>
    </row>
    <row r="11" spans="2:9" x14ac:dyDescent="0.4">
      <c r="B11" s="2"/>
      <c r="C11" s="2"/>
      <c r="I11" t="s">
        <v>30</v>
      </c>
    </row>
    <row r="12" spans="2:9" x14ac:dyDescent="0.4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662940</xdr:colOff>
                <xdr:row>2</xdr:row>
                <xdr:rowOff>213360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찬근 이</cp:lastModifiedBy>
  <cp:lastPrinted>2024-12-27T03:05:32Z</cp:lastPrinted>
  <dcterms:created xsi:type="dcterms:W3CDTF">2023-05-11T11:36:41Z</dcterms:created>
  <dcterms:modified xsi:type="dcterms:W3CDTF">2024-12-27T14:26:53Z</dcterms:modified>
</cp:coreProperties>
</file>