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JH\Desktop\2026_컴활1급_실기_기출문제집(20260210)\01 시험장따라하기\"/>
    </mc:Choice>
  </mc:AlternateContent>
  <xr:revisionPtr revIDLastSave="0" documentId="8_{4636B546-248E-4983-9DFE-A04E9BC6B65E}" xr6:coauthVersionLast="47" xr6:coauthVersionMax="47" xr10:uidLastSave="{00000000-0000-0000-0000-000000000000}"/>
  <bookViews>
    <workbookView xWindow="-110" yWindow="-110" windowWidth="19420" windowHeight="10420" tabRatio="771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CHISQ.TEST" hidden="1" xlm="1">#NAME?</definedName>
    <definedName name="_xlnm.Criteria" localSheetId="0">'기본작업-1'!$B$34:$B$35</definedName>
    <definedName name="_xlnm.Extract" localSheetId="0">'기본작업-1'!$B$37:$G$37</definedName>
    <definedName name="MS_Access_Database_Query" localSheetId="3" hidden="1">'분석작업-1'!#REF!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5" i="3" a="1"/>
  <c r="H29" i="3" a="1"/>
  <c r="H6" i="3" a="1"/>
  <c r="H14" i="3" a="1"/>
  <c r="H18" i="3" a="1"/>
  <c r="H22" i="3" a="1"/>
  <c r="H26" i="3" a="1"/>
  <c r="H30" i="3" a="1"/>
  <c r="H27" i="3" a="1"/>
  <c r="H21" i="3" a="1"/>
  <c r="H33" i="3" a="1"/>
  <c r="H10" i="3" a="1"/>
  <c r="H19" i="3" a="1"/>
  <c r="H7" i="3" a="1"/>
  <c r="H11" i="3" a="1"/>
  <c r="H15" i="3" a="1"/>
  <c r="H23" i="3" a="1"/>
  <c r="H31" i="3" a="1"/>
  <c r="H8" i="3" a="1"/>
  <c r="H12" i="3" a="1"/>
  <c r="H16" i="3" a="1"/>
  <c r="H20" i="3" a="1"/>
  <c r="H24" i="3" a="1"/>
  <c r="H28" i="3" a="1"/>
  <c r="H32" i="3" a="1"/>
  <c r="H13" i="3" a="1"/>
  <c r="H17" i="3" a="1"/>
  <c r="H25" i="3" a="1"/>
  <c r="H9" i="3" a="1"/>
  <c r="H4" i="3" a="1"/>
  <c r="H9" i="3" l="1"/>
  <c r="H25" i="3"/>
  <c r="H17" i="3"/>
  <c r="H13" i="3"/>
  <c r="H32" i="3"/>
  <c r="H28" i="3"/>
  <c r="H24" i="3"/>
  <c r="H20" i="3"/>
  <c r="H16" i="3"/>
  <c r="H12" i="3"/>
  <c r="H8" i="3"/>
  <c r="H31" i="3"/>
  <c r="H23" i="3"/>
  <c r="H15" i="3"/>
  <c r="H11" i="3"/>
  <c r="H7" i="3"/>
  <c r="H19" i="3"/>
  <c r="H10" i="3"/>
  <c r="H33" i="3"/>
  <c r="H21" i="3"/>
  <c r="H27" i="3"/>
  <c r="H30" i="3"/>
  <c r="H26" i="3"/>
  <c r="H22" i="3"/>
  <c r="H18" i="3"/>
  <c r="H14" i="3"/>
  <c r="H6" i="3"/>
  <c r="H2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20B97ED-9680-4906-8790-1A58458E1648}" name="MS Access Database_Query" type="1" refreshedVersion="8" background="1">
    <dbPr connection="DSN=MS Access Database;DBQ=C:\외부데이터\학용품.accdb;DefaultDir=C:\외부데이터;DriverId=25;FIL=MS Access;MaxBufferSize=2048;PageTimeout=5;" command="SELECT 학용품판매.날짜, 학용품판매.문구점, 학용품판매.품목코드, 학용품판매.단가, 학용품판매.수량_x000d__x000a_FROM `C:\외부데이터\학용품.accdb`.학용품판매 학용품판매"/>
  </connection>
  <connection id="2" xr16:uid="{2CBC88B1-1A08-4D34-8F0C-58A9E3D2E44A}" name="MS Access Database_Query1" type="1" refreshedVersion="8" background="1">
    <dbPr connection="DSN=MS Access Database;DBQ=C:\외부데이터\학용품.accdb;DefaultDir=C:\외부데이터;DriverId=25;FIL=MS Access;MaxBufferSize=2048;PageTimeout=5;" command="SELECT 학용품판매.날짜, 학용품판매.문구점, 학용품판매.품목, 학용품판매.단가, 학용품판매.수량_x000d__x000a_FROM `C:\외부데이터\학용품.accdb`.학용품판매 학용품판매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<sst xmlns="http://schemas.openxmlformats.org/spreadsheetml/2006/main" count="555" uniqueCount="71">
  <si>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</si>
  <si>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</si>
  <si>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</si>
  <si>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</si>
  <si>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</si>
  <si>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</si>
  <si>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</si>
  <si>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</si>
  <si>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</si>
  <si>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</si>
  <si>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</si>
  <si>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</si>
  <si>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</si>
  <si>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</si>
  <si>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</si>
  <si>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</si>
  <si>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</si>
  <si>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</si>
  <si>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</si>
  <si>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</si>
  <si>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</si>
  <si>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</si>
  <si>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</si>
  <si>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</si>
  <si>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</si>
  <si>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</si>
  <si>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</si>
  <si>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</si>
  <si>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</si>
  <si>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</si>
  <si>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</si>
  <si>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</si>
  <si>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</si>
  <si>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</si>
  <si>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</si>
  <si>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</si>
  <si>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</si>
  <si>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</si>
  <si>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</si>
  <si>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</si>
  <si>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</si>
  <si>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</si>
  <si>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</si>
  <si>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</si>
  <si>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</si>
  <si>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</si>
  <si>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</si>
  <si>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</si>
  <si>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</si>
  <si>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</si>
  <si>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</si>
  <si>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</si>
  <si>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</si>
  <si>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</si>
  <si>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</si>
  <si>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</si>
  <si>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</si>
  <si>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</si>
  <si>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</si>
  <si>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</si>
  <si>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</si>
  <si>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화진아트 요약</t>
  </si>
  <si>
    <t>모닝아트 요약</t>
  </si>
  <si>
    <t>신화상사 요약</t>
  </si>
  <si>
    <t>남경문구 요약</t>
  </si>
  <si>
    <t>연필 개수</t>
  </si>
  <si>
    <t>리코더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</si>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</sst>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8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9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SY" refreshedDate="46114.490371759261" backgroundQuery="1" createdVersion="8" refreshedVersion="8" minRefreshableVersion="3" recordCount="30" xr:uid="{90C8F27E-ABC4-45EE-8368-C4170544004E}">
  <cacheSource type="external" connectionId="2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0D3DA6E-3612-4FE6-8071-7BC3643C87B3}" name="피벗 테이블2" cacheId="5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3" numFmtId="178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50"/>
  <sheetViews>
    <sheetView topLeftCell="A11" workbookViewId="0">
      <selection activeCell="K11" sqref="K11"/>
    </sheetView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</cols>
  <sheetData>
    <row r="2" spans="2:7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5">
      <c r="B34" t="s">
        <v>51</v>
      </c>
    </row>
    <row r="35" spans="2:7" x14ac:dyDescent="0.45">
      <c r="B35" t="b">
        <f>AND(FIND("화",C3),OR(MONTH(B3),MONTH(B3)))</f>
        <v>1</v>
      </c>
    </row>
    <row r="37" spans="2:7" x14ac:dyDescent="0.45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5">
      <c r="B38" s="2">
        <v>43831</v>
      </c>
      <c r="C38" s="3" t="s">
        <v>5</v>
      </c>
      <c r="D38" s="3" t="s">
        <v>6</v>
      </c>
      <c r="E38" s="3" t="s">
        <v>7</v>
      </c>
      <c r="F38" s="3">
        <v>1200</v>
      </c>
      <c r="G38" s="3">
        <v>46</v>
      </c>
    </row>
    <row r="39" spans="2:7" x14ac:dyDescent="0.45">
      <c r="B39" s="2">
        <v>43862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92</v>
      </c>
    </row>
    <row r="40" spans="2:7" x14ac:dyDescent="0.45">
      <c r="B40" s="2">
        <v>43889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29</v>
      </c>
    </row>
    <row r="41" spans="2:7" x14ac:dyDescent="0.45">
      <c r="B41" s="2">
        <v>43893</v>
      </c>
      <c r="C41" s="3" t="s">
        <v>5</v>
      </c>
      <c r="D41" s="3" t="s">
        <v>6</v>
      </c>
      <c r="E41" s="3" t="s">
        <v>7</v>
      </c>
      <c r="F41" s="3">
        <v>1200</v>
      </c>
      <c r="G41" s="3">
        <v>89</v>
      </c>
    </row>
    <row r="42" spans="2:7" x14ac:dyDescent="0.45">
      <c r="B42" s="2">
        <v>43921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57</v>
      </c>
    </row>
    <row r="43" spans="2:7" x14ac:dyDescent="0.45">
      <c r="B43" s="2">
        <v>43940</v>
      </c>
      <c r="C43" s="3" t="s">
        <v>14</v>
      </c>
      <c r="D43" s="3" t="s">
        <v>15</v>
      </c>
      <c r="E43" s="3" t="s">
        <v>16</v>
      </c>
      <c r="F43" s="3">
        <v>1000</v>
      </c>
      <c r="G43" s="3">
        <v>57</v>
      </c>
    </row>
    <row r="44" spans="2:7" x14ac:dyDescent="0.45">
      <c r="B44" s="2">
        <v>43948</v>
      </c>
      <c r="C44" s="3" t="s">
        <v>14</v>
      </c>
      <c r="D44" s="3" t="s">
        <v>9</v>
      </c>
      <c r="E44" s="3" t="s">
        <v>10</v>
      </c>
      <c r="F44" s="3">
        <v>5000</v>
      </c>
      <c r="G44" s="3">
        <v>54</v>
      </c>
    </row>
    <row r="45" spans="2:7" x14ac:dyDescent="0.45">
      <c r="B45" s="2">
        <v>43952</v>
      </c>
      <c r="C45" s="3" t="s">
        <v>14</v>
      </c>
      <c r="D45" s="3" t="s">
        <v>6</v>
      </c>
      <c r="E45" s="3" t="s">
        <v>7</v>
      </c>
      <c r="F45" s="3">
        <v>1200</v>
      </c>
      <c r="G45" s="3">
        <v>99</v>
      </c>
    </row>
    <row r="46" spans="2:7" x14ac:dyDescent="0.45">
      <c r="B46" s="2">
        <v>43975</v>
      </c>
      <c r="C46" s="3" t="s">
        <v>14</v>
      </c>
      <c r="D46" s="3" t="s">
        <v>15</v>
      </c>
      <c r="E46" s="3" t="s">
        <v>16</v>
      </c>
      <c r="F46" s="3">
        <v>1000</v>
      </c>
      <c r="G46" s="3">
        <v>38</v>
      </c>
    </row>
    <row r="47" spans="2:7" x14ac:dyDescent="0.45">
      <c r="B47" s="2">
        <v>43999</v>
      </c>
      <c r="C47" s="3" t="s">
        <v>5</v>
      </c>
      <c r="D47" s="3" t="s">
        <v>6</v>
      </c>
      <c r="E47" s="3" t="s">
        <v>7</v>
      </c>
      <c r="F47" s="3">
        <v>1200</v>
      </c>
      <c r="G47" s="3">
        <v>16</v>
      </c>
    </row>
    <row r="48" spans="2:7" x14ac:dyDescent="0.45">
      <c r="B48" s="2">
        <v>44023</v>
      </c>
      <c r="C48" s="3" t="s">
        <v>14</v>
      </c>
      <c r="D48" s="3" t="s">
        <v>9</v>
      </c>
      <c r="E48" s="3" t="s">
        <v>10</v>
      </c>
      <c r="F48" s="3">
        <v>5000</v>
      </c>
      <c r="G48" s="3">
        <v>22</v>
      </c>
    </row>
    <row r="49" spans="2:7" x14ac:dyDescent="0.45">
      <c r="B49" s="2">
        <v>44033</v>
      </c>
      <c r="C49" s="3" t="s">
        <v>5</v>
      </c>
      <c r="D49" s="3" t="s">
        <v>9</v>
      </c>
      <c r="E49" s="3" t="s">
        <v>10</v>
      </c>
      <c r="F49" s="3">
        <v>5000</v>
      </c>
      <c r="G49" s="3">
        <v>86</v>
      </c>
    </row>
    <row r="50" spans="2:7" x14ac:dyDescent="0.45">
      <c r="B50" s="2">
        <v>44043</v>
      </c>
      <c r="C50" s="3" t="s">
        <v>14</v>
      </c>
      <c r="D50" s="3" t="s">
        <v>15</v>
      </c>
      <c r="E50" s="3" t="s">
        <v>16</v>
      </c>
      <c r="F50" s="3">
        <v>1000</v>
      </c>
      <c r="G50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topLeftCell="A18" workbookViewId="0">
      <selection activeCell="J21" sqref="J21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2.33203125" customWidth="1"/>
    <col min="12" max="12" width="12.25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E4*F4*(1-VLOOKUP(D4,$J$5:$O$8,MATCH(F4,$K$4:$O$4,1)+1,0))</f>
        <v>387000</v>
      </c>
      <c r="H4" s="17" t="str" cm="1">
        <f t="array" ref="H4">fn비고(A4)</f>
        <v>2019-1사분기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E5*F5*(1-VLOOKUP(D5,$J$5:$O$8,MATCH(F5,$K$4:$O$4,1)+1,0))</f>
        <v>28420</v>
      </c>
      <c r="H5" s="17" t="str" cm="1">
        <f t="array" ref="H5">fn비고(A5)</f>
        <v>2019-1사분기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2020-1사분기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2019-1사분기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2019-1사분기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2020-1사분기</v>
      </c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2019-1사분기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TEXT(SUM(($B$4:$B$34=$J12)*1),"0건")</f>
        <v>5건</v>
      </c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2019-4사분기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TEXT(SUM(($B$4:$B$34=$J13)*1),"0건")</f>
        <v>9건</v>
      </c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2019-1사분기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TEXT(SUM(($B$4:$B$34=$J14)*1),"0건")</f>
        <v>2건</v>
      </c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TEXT(SUM(($B$4:$B$34=$J15)*1),"0건")</f>
        <v>9건</v>
      </c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2019-1사분기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TEXT(SUM(($B$4:$B$34=$J16)*1),"0건")</f>
        <v>5건</v>
      </c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2019-1사분기</v>
      </c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2020-1사분기</v>
      </c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2019-1사분기</v>
      </c>
      <c r="J19" s="34" t="s">
        <v>26</v>
      </c>
      <c r="K19" s="34"/>
      <c r="L19" s="34"/>
      <c r="M19" s="34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8" t="str">
        <f>INDEX($B$4:$B$33,MATCH(MAX($F$4:$F$33),$F$4:$F$33,0),1)&amp;"-"&amp;INDEX($D$4:$D$33,MATCH(MAX($F$4:$F$33),$F$4:$F$33,0),1)</f>
        <v>새싹문구-종합장</v>
      </c>
      <c r="K20" s="35"/>
      <c r="L20" s="35"/>
      <c r="M20" s="35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2019-4사분기</v>
      </c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2020-4사분기</v>
      </c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2019-4사분기</v>
      </c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2019-1사분기</v>
      </c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2019-4사분기</v>
      </c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2020-4사분기</v>
      </c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2019-1사분기</v>
      </c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2019-1사분기</v>
      </c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2019-1사분기</v>
      </c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2019-1사분기</v>
      </c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2019-1사분기</v>
      </c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2019-1사분기</v>
      </c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2020-1사분기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7" sqref="D7"/>
    </sheetView>
  </sheetViews>
  <sheetFormatPr defaultRowHeight="17" x14ac:dyDescent="0.45"/>
  <cols>
    <col min="2" max="2" width="13.1640625" bestFit="1" customWidth="1"/>
    <col min="3" max="3" width="8.5" bestFit="1" customWidth="1"/>
    <col min="4" max="9" width="12.08203125" bestFit="1" customWidth="1"/>
    <col min="10" max="11" width="15.1640625" bestFit="1" customWidth="1"/>
    <col min="12" max="12" width="7.83203125" bestFit="1" customWidth="1"/>
    <col min="13" max="31" width="11.58203125" bestFit="1" customWidth="1"/>
    <col min="32" max="32" width="6.83203125" bestFit="1" customWidth="1"/>
    <col min="33" max="62" width="11.58203125" bestFit="1" customWidth="1"/>
    <col min="63" max="64" width="15.1640625" bestFit="1" customWidth="1"/>
  </cols>
  <sheetData>
    <row r="2" spans="2:9" x14ac:dyDescent="0.45">
      <c r="D2" s="36" t="s">
        <v>56</v>
      </c>
      <c r="E2" s="36" t="s">
        <v>55</v>
      </c>
    </row>
    <row r="3" spans="2:9" x14ac:dyDescent="0.45">
      <c r="D3" t="s">
        <v>57</v>
      </c>
      <c r="F3" t="s">
        <v>58</v>
      </c>
      <c r="H3" t="s">
        <v>59</v>
      </c>
    </row>
    <row r="4" spans="2:9" x14ac:dyDescent="0.45">
      <c r="B4" s="36" t="s">
        <v>1</v>
      </c>
      <c r="C4" s="36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5">
      <c r="B5" t="s">
        <v>17</v>
      </c>
      <c r="D5" s="38">
        <v>30000</v>
      </c>
      <c r="E5" s="37">
        <v>164</v>
      </c>
      <c r="F5" s="38">
        <v>20000</v>
      </c>
      <c r="G5" s="37">
        <v>35</v>
      </c>
      <c r="H5" s="38">
        <v>15000</v>
      </c>
      <c r="I5" s="37">
        <v>51</v>
      </c>
    </row>
    <row r="6" spans="2:9" x14ac:dyDescent="0.45">
      <c r="C6" t="s">
        <v>13</v>
      </c>
      <c r="D6" s="38">
        <v>30000</v>
      </c>
      <c r="E6" s="37">
        <v>164</v>
      </c>
      <c r="F6" s="38">
        <v>15000</v>
      </c>
      <c r="G6" s="37">
        <v>24</v>
      </c>
      <c r="H6" s="38">
        <v>15000</v>
      </c>
      <c r="I6" s="37">
        <v>51</v>
      </c>
    </row>
    <row r="7" spans="2:9" x14ac:dyDescent="0.45">
      <c r="C7" t="s">
        <v>10</v>
      </c>
      <c r="D7" s="38" t="s">
        <v>60</v>
      </c>
      <c r="E7" s="37" t="s">
        <v>60</v>
      </c>
      <c r="F7" s="38">
        <v>5000</v>
      </c>
      <c r="G7" s="37">
        <v>11</v>
      </c>
      <c r="H7" s="38" t="s">
        <v>60</v>
      </c>
      <c r="I7" s="37" t="s">
        <v>60</v>
      </c>
    </row>
    <row r="8" spans="2:9" x14ac:dyDescent="0.45">
      <c r="B8" t="s">
        <v>8</v>
      </c>
      <c r="D8" s="38">
        <v>65000</v>
      </c>
      <c r="E8" s="37">
        <v>461</v>
      </c>
      <c r="F8" s="38">
        <v>30000</v>
      </c>
      <c r="G8" s="37">
        <v>179</v>
      </c>
      <c r="H8" s="38">
        <v>15000</v>
      </c>
      <c r="I8" s="37">
        <v>92</v>
      </c>
    </row>
    <row r="9" spans="2:9" x14ac:dyDescent="0.45">
      <c r="C9" t="s">
        <v>13</v>
      </c>
      <c r="D9" s="38">
        <v>45000</v>
      </c>
      <c r="E9" s="37">
        <v>197</v>
      </c>
      <c r="F9" s="38">
        <v>30000</v>
      </c>
      <c r="G9" s="37">
        <v>179</v>
      </c>
      <c r="H9" s="38">
        <v>15000</v>
      </c>
      <c r="I9" s="37">
        <v>92</v>
      </c>
    </row>
    <row r="10" spans="2:9" x14ac:dyDescent="0.45">
      <c r="C10" t="s">
        <v>10</v>
      </c>
      <c r="D10" s="38">
        <v>20000</v>
      </c>
      <c r="E10" s="37">
        <v>264</v>
      </c>
      <c r="F10" s="38" t="s">
        <v>60</v>
      </c>
      <c r="G10" s="37" t="s">
        <v>60</v>
      </c>
      <c r="H10" s="38" t="s">
        <v>60</v>
      </c>
      <c r="I10" s="37" t="s">
        <v>60</v>
      </c>
    </row>
    <row r="11" spans="2:9" x14ac:dyDescent="0.45">
      <c r="B11" t="s">
        <v>11</v>
      </c>
      <c r="D11" s="38">
        <v>1200</v>
      </c>
      <c r="E11" s="37">
        <v>57</v>
      </c>
      <c r="F11" s="38">
        <v>1000</v>
      </c>
      <c r="G11" s="37">
        <v>99</v>
      </c>
      <c r="H11" s="38" t="s">
        <v>60</v>
      </c>
      <c r="I11" s="37" t="s">
        <v>60</v>
      </c>
    </row>
    <row r="12" spans="2:9" x14ac:dyDescent="0.45">
      <c r="C12" t="s">
        <v>7</v>
      </c>
      <c r="D12" s="38">
        <v>1200</v>
      </c>
      <c r="E12" s="37">
        <v>57</v>
      </c>
      <c r="F12" s="38" t="s">
        <v>60</v>
      </c>
      <c r="G12" s="37" t="s">
        <v>60</v>
      </c>
      <c r="H12" s="38" t="s">
        <v>60</v>
      </c>
      <c r="I12" s="37" t="s">
        <v>60</v>
      </c>
    </row>
    <row r="13" spans="2:9" x14ac:dyDescent="0.45">
      <c r="C13" t="s">
        <v>16</v>
      </c>
      <c r="D13" s="38" t="s">
        <v>60</v>
      </c>
      <c r="E13" s="37" t="s">
        <v>60</v>
      </c>
      <c r="F13" s="38">
        <v>1000</v>
      </c>
      <c r="G13" s="37">
        <v>99</v>
      </c>
      <c r="H13" s="38" t="s">
        <v>60</v>
      </c>
      <c r="I13" s="37" t="s">
        <v>60</v>
      </c>
    </row>
    <row r="14" spans="2:9" x14ac:dyDescent="0.45">
      <c r="B14" t="s">
        <v>14</v>
      </c>
      <c r="D14" s="38">
        <v>7000</v>
      </c>
      <c r="E14" s="37">
        <v>178</v>
      </c>
      <c r="F14" s="38">
        <v>8200</v>
      </c>
      <c r="G14" s="37">
        <v>248</v>
      </c>
      <c r="H14" s="38">
        <v>6000</v>
      </c>
      <c r="I14" s="37">
        <v>51</v>
      </c>
    </row>
    <row r="15" spans="2:9" x14ac:dyDescent="0.45">
      <c r="C15" t="s">
        <v>7</v>
      </c>
      <c r="D15" s="38" t="s">
        <v>60</v>
      </c>
      <c r="E15" s="37" t="s">
        <v>60</v>
      </c>
      <c r="F15" s="38">
        <v>1200</v>
      </c>
      <c r="G15" s="37">
        <v>99</v>
      </c>
      <c r="H15" s="38" t="s">
        <v>60</v>
      </c>
      <c r="I15" s="37" t="s">
        <v>60</v>
      </c>
    </row>
    <row r="16" spans="2:9" x14ac:dyDescent="0.45">
      <c r="C16" t="s">
        <v>16</v>
      </c>
      <c r="D16" s="38">
        <v>2000</v>
      </c>
      <c r="E16" s="37">
        <v>149</v>
      </c>
      <c r="F16" s="38">
        <v>2000</v>
      </c>
      <c r="G16" s="37">
        <v>95</v>
      </c>
      <c r="H16" s="38">
        <v>1000</v>
      </c>
      <c r="I16" s="37">
        <v>29</v>
      </c>
    </row>
    <row r="17" spans="2:9" x14ac:dyDescent="0.45">
      <c r="C17" t="s">
        <v>10</v>
      </c>
      <c r="D17" s="38">
        <v>5000</v>
      </c>
      <c r="E17" s="37">
        <v>29</v>
      </c>
      <c r="F17" s="38">
        <v>5000</v>
      </c>
      <c r="G17" s="37">
        <v>54</v>
      </c>
      <c r="H17" s="38">
        <v>5000</v>
      </c>
      <c r="I17" s="37">
        <v>22</v>
      </c>
    </row>
    <row r="18" spans="2:9" x14ac:dyDescent="0.45">
      <c r="B18" t="s">
        <v>5</v>
      </c>
      <c r="D18" s="38">
        <v>2400</v>
      </c>
      <c r="E18" s="37">
        <v>135</v>
      </c>
      <c r="F18" s="38">
        <v>1200</v>
      </c>
      <c r="G18" s="37">
        <v>16</v>
      </c>
      <c r="H18" s="38">
        <v>5000</v>
      </c>
      <c r="I18" s="37">
        <v>86</v>
      </c>
    </row>
    <row r="19" spans="2:9" x14ac:dyDescent="0.45">
      <c r="C19" t="s">
        <v>7</v>
      </c>
      <c r="D19" s="38">
        <v>2400</v>
      </c>
      <c r="E19" s="37">
        <v>135</v>
      </c>
      <c r="F19" s="38">
        <v>1200</v>
      </c>
      <c r="G19" s="37">
        <v>16</v>
      </c>
      <c r="H19" s="38" t="s">
        <v>60</v>
      </c>
      <c r="I19" s="37" t="s">
        <v>60</v>
      </c>
    </row>
    <row r="20" spans="2:9" x14ac:dyDescent="0.45">
      <c r="C20" t="s">
        <v>10</v>
      </c>
      <c r="D20" s="38" t="s">
        <v>60</v>
      </c>
      <c r="E20" s="37" t="s">
        <v>60</v>
      </c>
      <c r="F20" s="38" t="s">
        <v>60</v>
      </c>
      <c r="G20" s="37" t="s">
        <v>60</v>
      </c>
      <c r="H20" s="38">
        <v>5000</v>
      </c>
      <c r="I20" s="37">
        <v>86</v>
      </c>
    </row>
    <row r="21" spans="2:9" x14ac:dyDescent="0.45">
      <c r="B21" t="s">
        <v>52</v>
      </c>
      <c r="D21" s="38">
        <v>105600</v>
      </c>
      <c r="E21" s="37">
        <v>995</v>
      </c>
      <c r="F21" s="38">
        <v>60400</v>
      </c>
      <c r="G21" s="37">
        <v>577</v>
      </c>
      <c r="H21" s="38">
        <v>41000</v>
      </c>
      <c r="I21" s="37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B2" sqref="B2:G38"/>
    </sheetView>
  </sheetViews>
  <sheetFormatPr defaultRowHeight="17" outlineLevelRow="3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5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5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5">
      <c r="B5" s="15"/>
      <c r="C5" s="14"/>
      <c r="D5" s="14"/>
      <c r="E5" s="39" t="s">
        <v>66</v>
      </c>
      <c r="F5" s="44">
        <f>SUBTOTAL(3,F3:F4)</f>
        <v>2</v>
      </c>
      <c r="G5" s="24"/>
    </row>
    <row r="6" spans="2:7" outlineLevel="3" x14ac:dyDescent="0.45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5">
      <c r="B7" s="15"/>
      <c r="C7" s="14"/>
      <c r="D7" s="14"/>
      <c r="E7" s="39" t="s">
        <v>65</v>
      </c>
      <c r="F7" s="44">
        <f>SUBTOTAL(3,F6:F6)</f>
        <v>1</v>
      </c>
      <c r="G7" s="24"/>
    </row>
    <row r="8" spans="2:7" outlineLevel="1" x14ac:dyDescent="0.45">
      <c r="B8" s="15"/>
      <c r="C8" s="39" t="s">
        <v>64</v>
      </c>
      <c r="D8" s="14"/>
      <c r="E8" s="14"/>
      <c r="F8" s="24"/>
      <c r="G8" s="24">
        <f>SUBTOTAL(9,G3:G6)</f>
        <v>246</v>
      </c>
    </row>
    <row r="9" spans="2:7" outlineLevel="3" x14ac:dyDescent="0.45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5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5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5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5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5">
      <c r="B14" s="15"/>
      <c r="C14" s="14"/>
      <c r="D14" s="14"/>
      <c r="E14" s="39" t="s">
        <v>66</v>
      </c>
      <c r="F14" s="44">
        <f>SUBTOTAL(3,F9:F13)</f>
        <v>5</v>
      </c>
      <c r="G14" s="24"/>
    </row>
    <row r="15" spans="2:7" outlineLevel="3" x14ac:dyDescent="0.45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5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5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5">
      <c r="B18" s="15"/>
      <c r="C18" s="14"/>
      <c r="D18" s="14"/>
      <c r="E18" s="39" t="s">
        <v>67</v>
      </c>
      <c r="F18" s="44">
        <f>SUBTOTAL(3,F15:F17)</f>
        <v>3</v>
      </c>
      <c r="G18" s="24"/>
    </row>
    <row r="19" spans="2:7" outlineLevel="1" x14ac:dyDescent="0.45">
      <c r="B19" s="15"/>
      <c r="C19" s="39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5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5">
      <c r="B21" s="15"/>
      <c r="C21" s="14"/>
      <c r="D21" s="14"/>
      <c r="E21" s="39" t="s">
        <v>66</v>
      </c>
      <c r="F21" s="44">
        <f>SUBTOTAL(3,F20:F20)</f>
        <v>1</v>
      </c>
      <c r="G21" s="24"/>
    </row>
    <row r="22" spans="2:7" outlineLevel="3" x14ac:dyDescent="0.45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5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5">
      <c r="B25" s="15"/>
      <c r="C25" s="14"/>
      <c r="D25" s="14"/>
      <c r="E25" s="39" t="s">
        <v>68</v>
      </c>
      <c r="F25" s="44">
        <f>SUBTOTAL(3,F22:F24)</f>
        <v>3</v>
      </c>
      <c r="G25" s="24"/>
    </row>
    <row r="26" spans="2:7" outlineLevel="3" x14ac:dyDescent="0.45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5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5">
      <c r="B28" s="15"/>
      <c r="C28" s="14"/>
      <c r="D28" s="14"/>
      <c r="E28" s="39" t="s">
        <v>67</v>
      </c>
      <c r="F28" s="44">
        <f>SUBTOTAL(3,F26:F27)</f>
        <v>2</v>
      </c>
      <c r="G28" s="24"/>
    </row>
    <row r="29" spans="2:7" outlineLevel="1" x14ac:dyDescent="0.45">
      <c r="B29" s="15"/>
      <c r="C29" s="39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5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5">
      <c r="B31" s="15"/>
      <c r="C31" s="14"/>
      <c r="D31" s="14"/>
      <c r="E31" s="39" t="s">
        <v>66</v>
      </c>
      <c r="F31" s="44">
        <f>SUBTOTAL(3,F30:F30)</f>
        <v>1</v>
      </c>
      <c r="G31" s="24"/>
    </row>
    <row r="32" spans="2:7" outlineLevel="3" x14ac:dyDescent="0.45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5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5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5">
      <c r="B35" s="40"/>
      <c r="C35" s="41"/>
      <c r="D35" s="41"/>
      <c r="E35" s="43" t="s">
        <v>65</v>
      </c>
      <c r="F35" s="45">
        <f>SUBTOTAL(3,F32:F34)</f>
        <v>3</v>
      </c>
      <c r="G35" s="42"/>
    </row>
    <row r="36" spans="2:7" outlineLevel="1" x14ac:dyDescent="0.45">
      <c r="B36" s="40"/>
      <c r="C36" s="43" t="s">
        <v>61</v>
      </c>
      <c r="D36" s="41"/>
      <c r="E36" s="41"/>
      <c r="F36" s="42"/>
      <c r="G36" s="42">
        <f>SUBTOTAL(9,G30:G34)</f>
        <v>223</v>
      </c>
    </row>
    <row r="37" spans="2:7" x14ac:dyDescent="0.45">
      <c r="B37" s="40"/>
      <c r="C37" s="43"/>
      <c r="D37" s="41"/>
      <c r="E37" s="43" t="s">
        <v>69</v>
      </c>
      <c r="F37" s="45">
        <f>SUBTOTAL(3,F3:F34)</f>
        <v>21</v>
      </c>
      <c r="G37" s="42"/>
    </row>
    <row r="38" spans="2:7" x14ac:dyDescent="0.45">
      <c r="B38" s="40"/>
      <c r="C38" s="43" t="s">
        <v>52</v>
      </c>
      <c r="D38" s="41"/>
      <c r="E38" s="41"/>
      <c r="F38" s="42"/>
      <c r="G38" s="42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I16" sqref="I16"/>
    </sheetView>
  </sheetViews>
  <sheetFormatPr defaultRowHeight="17" x14ac:dyDescent="0.45"/>
  <cols>
    <col min="1" max="1" width="11.83203125" customWidth="1"/>
    <col min="2" max="2" width="11.83203125" bestFit="1" customWidth="1"/>
  </cols>
  <sheetData>
    <row r="1" spans="1:2" x14ac:dyDescent="0.45">
      <c r="A1" t="s">
        <v>70</v>
      </c>
    </row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F6" sqref="F6:F15"/>
    </sheetView>
  </sheetViews>
  <sheetFormatPr defaultRowHeight="17" x14ac:dyDescent="0.45"/>
  <cols>
    <col min="1" max="1" width="4.5" customWidth="1"/>
    <col min="2" max="7" width="11.83203125" customWidth="1"/>
  </cols>
  <sheetData>
    <row r="4" spans="2:7" x14ac:dyDescent="0.45">
      <c r="B4" t="s">
        <v>31</v>
      </c>
    </row>
    <row r="5" spans="2:7" x14ac:dyDescent="0.4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5">
      <c r="B6" s="28" t="s">
        <v>38</v>
      </c>
      <c r="C6" s="29" t="s">
        <v>39</v>
      </c>
      <c r="D6" s="29">
        <v>54</v>
      </c>
      <c r="E6" s="29">
        <v>2002</v>
      </c>
      <c r="F6" s="46">
        <v>1</v>
      </c>
      <c r="G6" s="30">
        <v>92</v>
      </c>
    </row>
    <row r="7" spans="2:7" x14ac:dyDescent="0.45">
      <c r="B7" s="28" t="s">
        <v>40</v>
      </c>
      <c r="C7" s="29" t="s">
        <v>41</v>
      </c>
      <c r="D7" s="29">
        <v>60</v>
      </c>
      <c r="E7" s="29">
        <v>1997</v>
      </c>
      <c r="F7" s="46">
        <v>0</v>
      </c>
      <c r="G7" s="30">
        <v>95</v>
      </c>
    </row>
    <row r="8" spans="2:7" x14ac:dyDescent="0.45">
      <c r="B8" s="28" t="s">
        <v>38</v>
      </c>
      <c r="C8" s="29" t="s">
        <v>42</v>
      </c>
      <c r="D8" s="29">
        <v>50</v>
      </c>
      <c r="E8" s="29">
        <v>2007</v>
      </c>
      <c r="F8" s="46">
        <v>1</v>
      </c>
      <c r="G8" s="30">
        <v>93</v>
      </c>
    </row>
    <row r="9" spans="2:7" x14ac:dyDescent="0.45">
      <c r="B9" s="28" t="s">
        <v>40</v>
      </c>
      <c r="C9" s="29" t="s">
        <v>43</v>
      </c>
      <c r="D9" s="29">
        <v>59</v>
      </c>
      <c r="E9" s="29">
        <v>1998</v>
      </c>
      <c r="F9" s="46">
        <v>0</v>
      </c>
      <c r="G9" s="30">
        <v>99</v>
      </c>
    </row>
    <row r="10" spans="2:7" x14ac:dyDescent="0.45">
      <c r="B10" s="28" t="s">
        <v>38</v>
      </c>
      <c r="C10" s="29" t="s">
        <v>44</v>
      </c>
      <c r="D10" s="29">
        <v>48</v>
      </c>
      <c r="E10" s="29">
        <v>2009</v>
      </c>
      <c r="F10" s="46">
        <v>1</v>
      </c>
      <c r="G10" s="30">
        <v>98</v>
      </c>
    </row>
    <row r="11" spans="2:7" x14ac:dyDescent="0.45">
      <c r="B11" s="28" t="s">
        <v>40</v>
      </c>
      <c r="C11" s="29" t="s">
        <v>45</v>
      </c>
      <c r="D11" s="29">
        <v>51</v>
      </c>
      <c r="E11" s="29">
        <v>2006</v>
      </c>
      <c r="F11" s="46">
        <v>1</v>
      </c>
      <c r="G11" s="30">
        <v>94</v>
      </c>
    </row>
    <row r="12" spans="2:7" x14ac:dyDescent="0.45">
      <c r="B12" s="28" t="s">
        <v>38</v>
      </c>
      <c r="C12" s="29" t="s">
        <v>46</v>
      </c>
      <c r="D12" s="29">
        <v>54</v>
      </c>
      <c r="E12" s="29">
        <v>2003</v>
      </c>
      <c r="F12" s="46">
        <v>1</v>
      </c>
      <c r="G12" s="30">
        <v>91</v>
      </c>
    </row>
    <row r="13" spans="2:7" x14ac:dyDescent="0.45">
      <c r="B13" s="28" t="s">
        <v>40</v>
      </c>
      <c r="C13" s="29" t="s">
        <v>47</v>
      </c>
      <c r="D13" s="29">
        <v>58</v>
      </c>
      <c r="E13" s="29">
        <v>1999</v>
      </c>
      <c r="F13" s="46">
        <v>0</v>
      </c>
      <c r="G13" s="30">
        <v>96</v>
      </c>
    </row>
    <row r="14" spans="2:7" x14ac:dyDescent="0.45">
      <c r="B14" s="28" t="s">
        <v>48</v>
      </c>
      <c r="C14" s="29" t="s">
        <v>49</v>
      </c>
      <c r="D14" s="29">
        <v>61</v>
      </c>
      <c r="E14" s="29">
        <v>1996</v>
      </c>
      <c r="F14" s="46">
        <v>1</v>
      </c>
      <c r="G14" s="30">
        <v>91</v>
      </c>
    </row>
    <row r="15" spans="2:7" x14ac:dyDescent="0.45">
      <c r="B15" s="31" t="s">
        <v>40</v>
      </c>
      <c r="C15" s="32" t="s">
        <v>50</v>
      </c>
      <c r="D15" s="32">
        <v>52</v>
      </c>
      <c r="E15" s="32">
        <v>2005</v>
      </c>
      <c r="F15" s="47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A4" sqref="A4"/>
    </sheetView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20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45972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5">
      <c r="A4" s="15">
        <v>46112</v>
      </c>
      <c r="B4" s="14" t="s">
        <v>11</v>
      </c>
      <c r="C4" s="14" t="s">
        <v>10</v>
      </c>
      <c r="D4" s="16">
        <v>5000</v>
      </c>
      <c r="E4" s="16">
        <v>1</v>
      </c>
      <c r="F4" s="16">
        <v>5000</v>
      </c>
    </row>
    <row r="5" spans="1:10" x14ac:dyDescent="0.45">
      <c r="A5" s="14"/>
      <c r="B5" s="14"/>
      <c r="C5" s="14"/>
      <c r="D5" s="16"/>
      <c r="E5" s="16"/>
      <c r="F5" s="16"/>
    </row>
    <row r="6" spans="1:10" x14ac:dyDescent="0.45">
      <c r="A6" s="14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준혁 이</cp:lastModifiedBy>
  <dcterms:created xsi:type="dcterms:W3CDTF">2023-08-09T00:13:15Z</dcterms:created>
  <dcterms:modified xsi:type="dcterms:W3CDTF">2026-04-02T03:27:43Z</dcterms:modified>
</cp:coreProperties>
</file>