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db2764acf24a4c/바탕 화면/"/>
    </mc:Choice>
  </mc:AlternateContent>
  <xr:revisionPtr revIDLastSave="0" documentId="8_{9D9D3E75-44BC-4B6E-9B67-651DA2DA4AB4}" xr6:coauthVersionLast="47" xr6:coauthVersionMax="47" xr10:uidLastSave="{00000000-0000-0000-0000-000000000000}"/>
  <bookViews>
    <workbookView xWindow="-98" yWindow="-98" windowWidth="21795" windowHeight="12975" tabRatio="765" firstSheet="1" activeTab="2" xr2:uid="{0E0FC216-47B2-48BC-BA16-25062CF71296}"/>
  </bookViews>
  <sheets>
    <sheet name="기본작업" sheetId="1" r:id="rId1"/>
    <sheet name="계산작업" sheetId="2" r:id="rId2"/>
    <sheet name="Sheet5" sheetId="14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/>
  <c r="F22" i="2" a="1"/>
  <c r="F22" i="2"/>
  <c r="F23" i="2" a="1"/>
  <c r="F23" i="2"/>
  <c r="F24" i="2" a="1"/>
  <c r="F24" i="2"/>
  <c r="F25" i="2" a="1"/>
  <c r="F25" i="2"/>
  <c r="F26" i="2" a="1"/>
  <c r="F26" i="2" s="1"/>
  <c r="F27" i="2" a="1"/>
  <c r="F27" i="2" s="1"/>
  <c r="F28" i="2" a="1"/>
  <c r="F28" i="2"/>
  <c r="F29" i="2" a="1"/>
  <c r="F29" i="2" s="1"/>
  <c r="F30" i="2" a="1"/>
  <c r="F30" i="2" s="1"/>
  <c r="F31" i="2" a="1"/>
  <c r="F31" i="2" s="1"/>
  <c r="F32" i="2" a="1"/>
  <c r="F32" i="2"/>
  <c r="F33" i="2" a="1"/>
  <c r="F33" i="2"/>
  <c r="F34" i="2" a="1"/>
  <c r="F34" i="2"/>
  <c r="F35" i="2" a="1"/>
  <c r="F35" i="2"/>
  <c r="F36" i="2" a="1"/>
  <c r="F36" i="2"/>
  <c r="F37" i="2" a="1"/>
  <c r="F37" i="2" s="1"/>
  <c r="F38" i="2" a="1"/>
  <c r="F38" i="2" s="1"/>
  <c r="F39" i="2" a="1"/>
  <c r="F39" i="2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I33" i="2" a="1"/>
  <c r="I24" i="2" a="1"/>
  <c r="I20" i="2" a="1"/>
  <c r="I29" i="2" a="1"/>
  <c r="I23" i="2" a="1"/>
  <c r="I34" i="2" a="1"/>
  <c r="I25" i="2" a="1"/>
  <c r="I35" i="2" a="1"/>
  <c r="I38" i="2" a="1"/>
  <c r="I28" i="2" a="1"/>
  <c r="I39" i="2" a="1"/>
  <c r="I31" i="2" a="1"/>
  <c r="I21" i="2" a="1"/>
  <c r="I22" i="2" a="1"/>
  <c r="I36" i="2" a="1"/>
  <c r="I26" i="2" a="1"/>
  <c r="I27" i="2" a="1"/>
  <c r="I30" i="2" a="1"/>
  <c r="I32" i="2" a="1"/>
  <c r="I37" i="2" a="1"/>
  <c r="I37" i="2" l="1"/>
  <c r="I26" i="2"/>
  <c r="I36" i="2"/>
  <c r="I25" i="2"/>
  <c r="I24" i="2"/>
  <c r="I34" i="2"/>
  <c r="I23" i="2"/>
  <c r="I33" i="2"/>
  <c r="I22" i="2"/>
  <c r="I32" i="2"/>
  <c r="I21" i="2"/>
  <c r="I31" i="2"/>
  <c r="I30" i="2"/>
  <c r="I29" i="2"/>
  <c r="I39" i="2"/>
  <c r="I28" i="2"/>
  <c r="I38" i="2"/>
  <c r="I27" i="2"/>
  <c r="I35" i="2"/>
  <c r="I20" i="2"/>
  <c r="B11" i="2" l="1" a="1"/>
  <c r="B11" i="2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147718-2ED6-4B2C-A811-503F31784576}" name="MS Access Database_Query" type="1" refreshedVersion="8" background="1">
    <dbPr connection="DSN=MS Access Database;DBQ=C:\DB\성적.accdb;DefaultDir=C:\DB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DB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<sst xmlns="http://schemas.openxmlformats.org/spreadsheetml/2006/main" count="280" uniqueCount="187">
  <si>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</si>
  <si>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</si>
  <si>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</si>
  <si>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</si>
  <si>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</si>
  <si>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</si>
  <si>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</si>
  <si>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</si>
  <si>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</si>
  <si>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</si>
  <si>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</si>
  <si>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</si>
  <si>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</si>
  <si>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</si>
  <si>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</si>
  <si>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</si>
  <si>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</si>
  <si>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</si>
  <si>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</si>
  <si>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</si>
  <si>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</si>
  <si>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</si>
  <si>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</si>
  <si>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</si>
  <si>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</si>
  <si>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</si>
  <si>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</si>
  <si>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</si>
  <si>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</si>
  <si>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</si>
  <si>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</si>
  <si>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</si>
  <si>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</si>
  <si>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</si>
  <si>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</si>
  <si>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</si>
  <si>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</si>
  <si>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</si>
  <si>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</si>
  <si>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</si>
  <si>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</si>
  <si>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</si>
  <si>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</si>
  <si>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</si>
  <si>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</si>
  <si>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</si>
  <si>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</si>
  <si>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</si>
  <si>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</si>
  <si>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</si>
  <si>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</si>
  <si>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</si>
  <si>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</si>
  <si>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</si>
  <si>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</si>
  <si>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</si>
  <si>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</si>
  <si>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</si>
  <si>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</si>
  <si>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</si>
  <si>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</si>
  <si>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</si>
  <si>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</si>
  <si>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</si>
  <si>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</si>
  <si>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</si>
  <si>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</si>
  <si>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</si>
  <si>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</si>
  <si>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</si>
  <si>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</si>
  <si>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</si>
  <si>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</si>
  <si>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</si>
  <si>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</si>
  <si>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</si>
  <si>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</si>
  <si>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</si>
  <si>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</si>
  <si>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</si>
  <si>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</si>
  <si>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</si>
  <si>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</si>
  <si>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</si>
  <si>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</si>
  <si>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</si>
  <si>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</si>
  <si>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</si>
  <si>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</si>
  <si>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</si>
  <si>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</si>
  <si>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</si>
  <si>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</si>
  <si>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</si>
  <si>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</si>
  <si>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</si>
  <si>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</si>
  <si>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</si>
  <si>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</si>
  <si>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</si>
  <si>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</si>
  <si>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</si>
  <si>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</si>
  <si>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</si>
  <si>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</si>
  <si>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</si>
  <si>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</si>
  <si>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</si>
  <si>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</si>
  <si>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</si>
  <si>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</si>
  <si>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</si>
  <si>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</si>
  <si>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</si>
  <si>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</si>
  <si>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</si>
  <si>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</si>
  <si>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</si>
  <si>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</si>
  <si>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</si>
  <si>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</si>
  <si>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</si>
  <si>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</si>
  <si>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</si>
  <si>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</si>
  <si>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</si>
  <si>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</si>
  <si>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</si>
  <si>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</si>
  <si>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</si>
  <si>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</si>
  <si>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</si>
  <si>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</si>
  <si>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</si>
  <si>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</si>
  <si>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</si>
  <si>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</si>
  <si>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</si>
  <si>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</si>
  <si>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</si>
  <si>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</si>
  <si>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</si>
  <si>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</si>
  <si>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</si>
  <si>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</si>
  <si>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</si>
  <si>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</si>
  <si>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</si>
  <si>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</si>
  <si>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</si>
  <si>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</si>
  <si>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</si>
  <si>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</si>
  <si>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</si>
  <si>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</si>
  <si>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</si>
  <si>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</si>
  <si>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</si>
  <si>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</si>
  <si>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</si>
  <si>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</si>
  <si>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</si>
  <si>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</si>
  <si>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</si>
  <si>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</si>
  <si>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</si>
  <si>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</si>
  <si>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</si>
  <si>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</si>
  <si>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</si>
  <si>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</si>
  <si>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</si>
  <si>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</si>
  <si>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</si>
  <si>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</si>
  <si>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</si>
  <si>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</si>
  <si>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</si>
  <si>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</si>
  <si>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</si>
  <si>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</si>
  <si>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</si>
  <si>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컴활합격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</si>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</sst>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  <numFmt numFmtId="180" formatCode="#&quot;점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80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0-4DE1-A67A-0B58A667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698B67C8-DC9A-F19B-AB00-F4B0F00EA9B0}"/>
            </a:ext>
          </a:extLst>
        </xdr:cNvPr>
        <xdr:cNvSpPr/>
      </xdr:nvSpPr>
      <xdr:spPr>
        <a:xfrm>
          <a:off x="0" y="1514475"/>
          <a:ext cx="1524000" cy="642938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96432A78-1C3A-34C9-CEFD-3CC81B7A256B}"/>
            </a:ext>
          </a:extLst>
        </xdr:cNvPr>
        <xdr:cNvSpPr/>
      </xdr:nvSpPr>
      <xdr:spPr>
        <a:xfrm>
          <a:off x="1524000" y="1514475"/>
          <a:ext cx="1524000" cy="642938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  <a:endParaRPr lang="en-US" altLang="ko-K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아영" refreshedDate="45608.740574537034" backgroundQuery="1" createdVersion="8" refreshedVersion="8" minRefreshableVersion="3" recordCount="37" xr:uid="{4822BF3B-55BD-437E-B6BD-B18D23352CBD}">
  <cacheSource type="external" connectionId="1"/>
  <cacheFields count="6">
    <cacheField name="이름" numFmtId="0" sqlType="-9">
      <sharedItems count="37"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  <s v="배우리"/>
      </sharedItems>
    </cacheField>
    <cacheField name="부서명" numFmtId="0" sqlType="-9">
      <sharedItems count="4">
        <s v="기술부"/>
        <s v="영업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52"/>
        <n v="56"/>
        <n v="48"/>
        <n v="64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64"/>
        <n v="56"/>
        <n v="48"/>
        <n v="40"/>
        <n v="0"/>
        <n v="60"/>
        <n v="80"/>
        <n v="44"/>
        <n v="72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70"/>
        <n v="80"/>
        <n v="100"/>
        <n v="0"/>
        <n v="90"/>
      </sharedItems>
    </cacheField>
    <cacheField name="전산실기" numFmtId="0" sqlType="8">
      <sharedItems containsSemiMixedTypes="0" containsString="0" containsNumber="1" containsInteger="1" minValue="70" maxValue="100" count="4">
        <n v="90"/>
        <n v="10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0"/>
  </r>
  <r>
    <x v="2"/>
    <x v="2"/>
    <x v="2"/>
    <x v="0"/>
    <x v="2"/>
    <x v="1"/>
  </r>
  <r>
    <x v="3"/>
    <x v="0"/>
    <x v="0"/>
    <x v="2"/>
    <x v="3"/>
    <x v="1"/>
  </r>
  <r>
    <x v="4"/>
    <x v="0"/>
    <x v="3"/>
    <x v="3"/>
    <x v="4"/>
    <x v="1"/>
  </r>
  <r>
    <x v="5"/>
    <x v="1"/>
    <x v="4"/>
    <x v="4"/>
    <x v="4"/>
    <x v="2"/>
  </r>
  <r>
    <x v="6"/>
    <x v="1"/>
    <x v="5"/>
    <x v="2"/>
    <x v="4"/>
    <x v="1"/>
  </r>
  <r>
    <x v="7"/>
    <x v="0"/>
    <x v="3"/>
    <x v="1"/>
    <x v="4"/>
    <x v="1"/>
  </r>
  <r>
    <x v="8"/>
    <x v="0"/>
    <x v="6"/>
    <x v="5"/>
    <x v="2"/>
    <x v="1"/>
  </r>
  <r>
    <x v="9"/>
    <x v="1"/>
    <x v="7"/>
    <x v="6"/>
    <x v="2"/>
    <x v="1"/>
  </r>
  <r>
    <x v="10"/>
    <x v="2"/>
    <x v="8"/>
    <x v="2"/>
    <x v="4"/>
    <x v="1"/>
  </r>
  <r>
    <x v="11"/>
    <x v="3"/>
    <x v="2"/>
    <x v="7"/>
    <x v="1"/>
    <x v="1"/>
  </r>
  <r>
    <x v="12"/>
    <x v="0"/>
    <x v="6"/>
    <x v="8"/>
    <x v="2"/>
    <x v="1"/>
  </r>
  <r>
    <x v="13"/>
    <x v="3"/>
    <x v="3"/>
    <x v="9"/>
    <x v="4"/>
    <x v="2"/>
  </r>
  <r>
    <x v="14"/>
    <x v="2"/>
    <x v="6"/>
    <x v="6"/>
    <x v="2"/>
    <x v="1"/>
  </r>
  <r>
    <x v="15"/>
    <x v="3"/>
    <x v="0"/>
    <x v="9"/>
    <x v="4"/>
    <x v="1"/>
  </r>
  <r>
    <x v="16"/>
    <x v="2"/>
    <x v="9"/>
    <x v="5"/>
    <x v="4"/>
    <x v="0"/>
  </r>
  <r>
    <x v="17"/>
    <x v="3"/>
    <x v="10"/>
    <x v="2"/>
    <x v="4"/>
    <x v="1"/>
  </r>
  <r>
    <x v="18"/>
    <x v="1"/>
    <x v="4"/>
    <x v="4"/>
    <x v="3"/>
    <x v="2"/>
  </r>
  <r>
    <x v="19"/>
    <x v="1"/>
    <x v="0"/>
    <x v="7"/>
    <x v="1"/>
    <x v="2"/>
  </r>
  <r>
    <x v="20"/>
    <x v="0"/>
    <x v="0"/>
    <x v="10"/>
    <x v="1"/>
    <x v="2"/>
  </r>
  <r>
    <x v="21"/>
    <x v="3"/>
    <x v="6"/>
    <x v="4"/>
    <x v="4"/>
    <x v="2"/>
  </r>
  <r>
    <x v="22"/>
    <x v="2"/>
    <x v="7"/>
    <x v="2"/>
    <x v="1"/>
    <x v="1"/>
  </r>
  <r>
    <x v="23"/>
    <x v="0"/>
    <x v="11"/>
    <x v="11"/>
    <x v="1"/>
    <x v="1"/>
  </r>
  <r>
    <x v="24"/>
    <x v="3"/>
    <x v="0"/>
    <x v="1"/>
    <x v="1"/>
    <x v="1"/>
  </r>
  <r>
    <x v="25"/>
    <x v="3"/>
    <x v="0"/>
    <x v="12"/>
    <x v="1"/>
    <x v="0"/>
  </r>
  <r>
    <x v="26"/>
    <x v="2"/>
    <x v="1"/>
    <x v="0"/>
    <x v="1"/>
    <x v="1"/>
  </r>
  <r>
    <x v="27"/>
    <x v="0"/>
    <x v="11"/>
    <x v="13"/>
    <x v="3"/>
    <x v="0"/>
  </r>
  <r>
    <x v="28"/>
    <x v="3"/>
    <x v="12"/>
    <x v="8"/>
    <x v="2"/>
    <x v="1"/>
  </r>
  <r>
    <x v="29"/>
    <x v="3"/>
    <x v="10"/>
    <x v="5"/>
    <x v="4"/>
    <x v="2"/>
  </r>
  <r>
    <x v="30"/>
    <x v="0"/>
    <x v="13"/>
    <x v="8"/>
    <x v="2"/>
    <x v="1"/>
  </r>
  <r>
    <x v="31"/>
    <x v="3"/>
    <x v="6"/>
    <x v="12"/>
    <x v="4"/>
    <x v="1"/>
  </r>
  <r>
    <x v="32"/>
    <x v="2"/>
    <x v="6"/>
    <x v="8"/>
    <x v="4"/>
    <x v="1"/>
  </r>
  <r>
    <x v="33"/>
    <x v="1"/>
    <x v="13"/>
    <x v="9"/>
    <x v="4"/>
    <x v="1"/>
  </r>
  <r>
    <x v="34"/>
    <x v="3"/>
    <x v="4"/>
    <x v="4"/>
    <x v="4"/>
    <x v="3"/>
  </r>
  <r>
    <x v="35"/>
    <x v="3"/>
    <x v="13"/>
    <x v="6"/>
    <x v="2"/>
    <x v="1"/>
  </r>
  <r>
    <x v="36"/>
    <x v="1"/>
    <x v="3"/>
    <x v="8"/>
    <x v="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9F8025-647C-4D62-909F-106151F01FDA}" name="피벗 테이블1" cacheId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4"/>
        <item x="5"/>
        <item x="19"/>
        <item x="31"/>
        <item x="26"/>
        <item x="15"/>
        <item x="3"/>
        <item x="24"/>
        <item x="17"/>
        <item x="35"/>
        <item x="30"/>
        <item x="8"/>
        <item x="20"/>
        <item x="13"/>
        <item x="28"/>
        <item x="36"/>
        <item x="10"/>
        <item x="29"/>
        <item x="22"/>
        <item x="32"/>
        <item x="16"/>
        <item x="23"/>
        <item x="1"/>
        <item x="9"/>
        <item x="11"/>
        <item x="2"/>
        <item x="12"/>
        <item x="7"/>
        <item x="6"/>
        <item x="18"/>
        <item x="33"/>
        <item x="25"/>
        <item x="0"/>
        <item x="27"/>
        <item x="4"/>
        <item x="21"/>
        <item x="14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80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0226B3C-8439-419B-8E33-B3FA1DB541DF}" name="표5" displayName="표5" ref="A1:F11" totalsRowShown="0">
  <autoFilter ref="A1:F11" xr:uid="{30226B3C-8439-419B-8E33-B3FA1DB541DF}"/>
  <tableColumns count="6">
    <tableColumn id="1" xr3:uid="{5550DC99-4323-4B82-8509-90CF2470D2A1}" name="이름"/>
    <tableColumn id="2" xr3:uid="{710DC4BF-4F84-4F1C-8800-8552694C051E}" name="부서명"/>
    <tableColumn id="3" xr3:uid="{EF0398E9-1366-4666-89BF-73C2C8635897}" name="영어독해"/>
    <tableColumn id="4" xr3:uid="{09F7EF91-AE81-4151-A841-88B847345BC6}" name="영어듣기"/>
    <tableColumn id="5" xr3:uid="{D3FEA924-F30E-4CBC-B04E-4950E38ECE88}" name="전산이론"/>
    <tableColumn id="6" xr3:uid="{F04DB355-CCD0-45DF-86D6-6CAFD7FC58A8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zoomScale="70" zoomScaleNormal="70" workbookViewId="0">
      <selection activeCell="N16" sqref="N16"/>
    </sheetView>
  </sheetViews>
  <sheetFormatPr defaultRowHeight="16.899999999999999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  <c r="H4" s="38"/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  <c r="H5" s="38"/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  <c r="H6" s="38"/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  <c r="H7" s="38"/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  <c r="H8" s="38"/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  <c r="H9" s="38"/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  <c r="H10" s="38"/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  <c r="H11" s="38"/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  <c r="H12" s="38"/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  <c r="H13" s="38"/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H14" s="38"/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  <c r="H15" s="38"/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  <c r="H16" s="38"/>
    </row>
    <row r="17" spans="1:8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  <c r="H17" s="38"/>
    </row>
    <row r="18" spans="1:8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  <c r="H18" s="38"/>
    </row>
    <row r="19" spans="1:8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  <c r="H19" s="38"/>
    </row>
    <row r="20" spans="1:8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  <c r="H20" s="38"/>
    </row>
    <row r="21" spans="1:8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  <c r="H21" s="38"/>
    </row>
    <row r="22" spans="1:8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  <c r="H22" s="38"/>
    </row>
    <row r="23" spans="1:8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  <c r="H23" s="38"/>
    </row>
    <row r="24" spans="1:8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  <c r="H24" s="38"/>
    </row>
    <row r="25" spans="1:8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  <c r="H25" s="38"/>
    </row>
    <row r="26" spans="1:8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  <c r="H26" s="38"/>
    </row>
    <row r="27" spans="1:8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  <c r="H27" s="38"/>
    </row>
    <row r="28" spans="1:8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  <c r="H28" s="38"/>
    </row>
    <row r="29" spans="1:8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  <c r="H29" s="38"/>
    </row>
    <row r="30" spans="1:8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  <c r="H30" s="38"/>
    </row>
    <row r="31" spans="1:8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  <c r="H31" s="38"/>
    </row>
    <row r="33" spans="1:7">
      <c r="A33" t="s">
        <v>172</v>
      </c>
    </row>
    <row r="34" spans="1:7">
      <c r="A34" s="38" t="b">
        <f>AND(AVERAGE(C4:E4)&gt;=80, 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3:G31">
    <cfRule type="expression" dxfId="2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39"/>
  <sheetViews>
    <sheetView zoomScale="70" zoomScaleNormal="70" workbookViewId="0">
      <selection activeCell="K13" sqref="K13"/>
    </sheetView>
  </sheetViews>
  <sheetFormatPr defaultRowHeight="16.899999999999999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183</v>
      </c>
      <c r="I2" s="3" t="s">
        <v>184</v>
      </c>
    </row>
    <row r="3" spans="1:9">
      <c r="A3" s="4">
        <v>2006</v>
      </c>
      <c r="B3" s="4">
        <v>2017</v>
      </c>
      <c r="C3" s="1">
        <f>COUNTIFS($D$20:$D$39, "&gt;="&amp;$A3, $D$20:$D$39, "&lt;=" &amp; $B3)</f>
        <v>6</v>
      </c>
      <c r="E3" s="51">
        <f>DSUM($A$19:$I$39, $G$19, $H$2:$I$3)</f>
        <v>1200000</v>
      </c>
      <c r="F3" s="52"/>
      <c r="G3" s="53"/>
      <c r="H3" s="3" t="s">
        <v>185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 "&gt;="&amp;$A4, $D$20:$D$39, "&lt;=" &amp; $B4)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7" spans="1:9">
      <c r="F7" s="38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TRUNC(AVERAGE(IF(($A$20:$A$39=$A10), $G$20:$G$39)),)</f>
        <v>1333333</v>
      </c>
      <c r="E10" s="2" t="s">
        <v>30</v>
      </c>
      <c r="F10" s="6" cm="1">
        <f t="array" ref="F10">SUM(IF((RIGHT(A20:A39,2)=$E10)*(IFERROR(FIND("판매", $A$20:$A$39), 0)), $G$20:$G$39))</f>
        <v>4000000</v>
      </c>
    </row>
    <row r="11" spans="1:9">
      <c r="A11" s="1" t="s">
        <v>31</v>
      </c>
      <c r="B11" s="5">
        <f t="array" ref="B11">TRUNC(AVERAGE(IF(($A$20:$A$39=$A11), $G$20:$G$39)),)</f>
        <v>1250000</v>
      </c>
      <c r="E11" s="2" t="s">
        <v>32</v>
      </c>
      <c r="F11" s="6" cm="1">
        <f t="array" ref="F11">SUM(IF((RIGHT(A21:A40,2)=$E11)*(IFERROR(FIND("판매", $A$20:$A$39), 0)), $G$20:$G$39))</f>
        <v>3900000</v>
      </c>
    </row>
    <row r="12" spans="1:9">
      <c r="A12" s="1" t="s">
        <v>33</v>
      </c>
      <c r="B12" s="5">
        <f t="array" ref="B12">TRUNC(AVERAGE(IF(($A$20:$A$39=$A12), $G$20:$G$39)),)</f>
        <v>1266666</v>
      </c>
      <c r="E12" s="2" t="s">
        <v>34</v>
      </c>
      <c r="F12" s="6" cm="1">
        <f t="array" ref="F12">SUM(IF((RIGHT(A22:A41,2)=$E12)*(IFERROR(FIND("판매", $A$20:$A$39), 0)), $G$20:$G$39))</f>
        <v>2800000</v>
      </c>
    </row>
    <row r="13" spans="1:9">
      <c r="A13" s="1" t="s">
        <v>35</v>
      </c>
      <c r="B13" s="5">
        <f t="array" ref="B13">TRUNC(AVERAGE(IF(($A$20:$A$39=$A13), $G$20:$G$39)),)</f>
        <v>1137500</v>
      </c>
    </row>
    <row r="14" spans="1:9">
      <c r="A14" s="1" t="s">
        <v>36</v>
      </c>
      <c r="B14" s="5">
        <f t="array" ref="B14">TRUNC(AVERAGE(IF(($A$20:$A$39=$A14), $G$20:$G$39)),)</f>
        <v>1233333</v>
      </c>
    </row>
    <row r="15" spans="1:9">
      <c r="A15" s="1" t="s">
        <v>37</v>
      </c>
      <c r="B15" s="5">
        <f t="array" ref="B15">TRUNC(AVERAGE(IF(($A$20:$A$39=$A15), $G$20:$G$39)),)</f>
        <v>1175000</v>
      </c>
    </row>
    <row r="18" spans="1:11">
      <c r="A18" t="s">
        <v>38</v>
      </c>
      <c r="H18" t="s">
        <v>39</v>
      </c>
      <c r="I18" s="7">
        <v>45170</v>
      </c>
    </row>
    <row r="19" spans="1:11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11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 "부장", LEFT(C20,1)="k", "과장", LEFT(C20,1)="d", "대리", LEFT(C20,1)="s",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  <c r="K20" s="38"/>
    </row>
    <row r="21" spans="1:11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 "부장", LEFT(C21,1)="k", "과장", LEFT(C21,1)="d", "대리", LEFT(C21,1)="s", 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11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 "부장", LEFT(C22,1)="k", "과장", LEFT(C22,1)="d", "대리", LEFT(C22,1)="s", 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11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 "부장", LEFT(C23,1)="k", "과장", LEFT(C23,1)="d", "대리", LEFT(C23,1)="s", 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11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 "부장", LEFT(C24,1)="k", "과장", LEFT(C24,1)="d", "대리", LEFT(C24,1)="s", 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11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 "부장", LEFT(C25,1)="k", "과장", LEFT(C25,1)="d", "대리", LEFT(C25,1)="s", 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11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 "부장", LEFT(C26,1)="k", "과장", LEFT(C26,1)="d", "대리", LEFT(C26,1)="s", 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11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 "부장", LEFT(C27,1)="k", "과장", LEFT(C27,1)="d", "대리", LEFT(C27,1)="s", 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11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 "부장", LEFT(C28,1)="k", "과장", LEFT(C28,1)="d", "대리", LEFT(C28,1)="s", 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11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 "부장", LEFT(C29,1)="k", "과장", LEFT(C29,1)="d", "대리", LEFT(C29,1)="s",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11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 "부장", LEFT(C30,1)="k", "과장", LEFT(C30,1)="d", "대리", LEFT(C30,1)="s",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11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 "부장", LEFT(C31,1)="k", "과장", LEFT(C31,1)="d", "대리", LEFT(C31,1)="s", 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11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 "부장", LEFT(C32,1)="k", "과장", LEFT(C32,1)="d", "대리", LEFT(C32,1)="s", 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 "부장", LEFT(C33,1)="k", "과장", LEFT(C33,1)="d", "대리", LEFT(C33,1)="s",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 "부장", LEFT(C34,1)="k", "과장", LEFT(C34,1)="d", "대리", LEFT(C34,1)="s", 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 "부장", LEFT(C35,1)="k", "과장", LEFT(C35,1)="d", "대리", LEFT(C35,1)="s", 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 "부장", LEFT(C36,1)="k", "과장", LEFT(C36,1)="d", "대리", LEFT(C36,1)="s", 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 "부장", LEFT(C37,1)="k", "과장", LEFT(C37,1)="d", "대리", LEFT(C37,1)="s", 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 "부장", LEFT(C38,1)="k", "과장", LEFT(C38,1)="d", "대리", LEFT(C38,1)="s", 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 "부장", LEFT(C39,1)="k", "과장", LEFT(C39,1)="d", "대리", LEFT(C39,1)="s", 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D2A6-E35B-4FEC-A22F-F4605328237D}">
  <dimension ref="A1:F11"/>
  <sheetViews>
    <sheetView tabSelected="1" workbookViewId="0">
      <selection activeCell="B15" sqref="B15"/>
    </sheetView>
  </sheetViews>
  <sheetFormatPr defaultRowHeight="16.899999999999999"/>
  <cols>
    <col min="3" max="6" width="9.687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94</v>
      </c>
      <c r="B2" t="s">
        <v>95</v>
      </c>
      <c r="C2">
        <v>52</v>
      </c>
      <c r="D2">
        <v>64</v>
      </c>
      <c r="E2">
        <v>70</v>
      </c>
      <c r="F2">
        <v>90</v>
      </c>
    </row>
    <row r="3" spans="1:6">
      <c r="A3" t="s">
        <v>178</v>
      </c>
      <c r="B3" t="s">
        <v>95</v>
      </c>
      <c r="C3">
        <v>76</v>
      </c>
      <c r="D3">
        <v>72</v>
      </c>
      <c r="E3">
        <v>100</v>
      </c>
      <c r="F3">
        <v>100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102</v>
      </c>
      <c r="B5" t="s">
        <v>95</v>
      </c>
      <c r="C5">
        <v>52</v>
      </c>
      <c r="D5">
        <v>48</v>
      </c>
      <c r="E5">
        <v>0</v>
      </c>
      <c r="F5">
        <v>100</v>
      </c>
    </row>
    <row r="6" spans="1:6">
      <c r="A6" t="s">
        <v>103</v>
      </c>
      <c r="B6" t="s">
        <v>95</v>
      </c>
      <c r="C6">
        <v>64</v>
      </c>
      <c r="D6">
        <v>40</v>
      </c>
      <c r="E6">
        <v>90</v>
      </c>
      <c r="F6">
        <v>100</v>
      </c>
    </row>
    <row r="7" spans="1:6">
      <c r="A7" t="s">
        <v>180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106</v>
      </c>
      <c r="B9" t="s">
        <v>95</v>
      </c>
      <c r="C9">
        <v>64</v>
      </c>
      <c r="D9">
        <v>56</v>
      </c>
      <c r="E9">
        <v>90</v>
      </c>
      <c r="F9">
        <v>100</v>
      </c>
    </row>
    <row r="10" spans="1:6">
      <c r="A10" t="s">
        <v>107</v>
      </c>
      <c r="B10" t="s">
        <v>95</v>
      </c>
      <c r="C10">
        <v>68</v>
      </c>
      <c r="D10">
        <v>60</v>
      </c>
      <c r="E10">
        <v>100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8" sqref="B8"/>
    </sheetView>
  </sheetViews>
  <sheetFormatPr defaultRowHeight="16.899999999999999"/>
  <cols>
    <col min="1" max="1" width="8.625" bestFit="1" customWidth="1"/>
    <col min="2" max="5" width="14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111</v>
      </c>
      <c r="B5" s="59">
        <v>57.333333333333336</v>
      </c>
      <c r="C5" s="40">
        <v>54</v>
      </c>
      <c r="D5" s="40">
        <v>89.166666666666671</v>
      </c>
      <c r="E5" s="40">
        <v>91.666666666666671</v>
      </c>
    </row>
    <row r="6" spans="1:5">
      <c r="A6" t="s">
        <v>98</v>
      </c>
      <c r="B6" s="59">
        <v>44</v>
      </c>
      <c r="C6" s="40">
        <v>47</v>
      </c>
      <c r="D6" s="40">
        <v>77.5</v>
      </c>
      <c r="E6" s="40">
        <v>91.25</v>
      </c>
    </row>
    <row r="7" spans="1:5">
      <c r="A7" t="s">
        <v>101</v>
      </c>
      <c r="B7" s="59">
        <v>56</v>
      </c>
      <c r="C7" s="40">
        <v>62.285714285714285</v>
      </c>
      <c r="D7" s="40">
        <v>90</v>
      </c>
      <c r="E7" s="40">
        <v>98.571428571428569</v>
      </c>
    </row>
    <row r="8" spans="1:5">
      <c r="A8" t="s">
        <v>95</v>
      </c>
      <c r="B8" s="59">
        <v>57.6</v>
      </c>
      <c r="C8" s="40">
        <v>50</v>
      </c>
      <c r="D8" s="40">
        <v>71</v>
      </c>
      <c r="E8" s="40">
        <v>96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K13" sqref="K13"/>
    </sheetView>
  </sheetViews>
  <sheetFormatPr defaultRowHeight="16.899999999999999"/>
  <cols>
    <col min="4" max="8" width="9.8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0" workbookViewId="0">
      <selection activeCell="L16" sqref="L16"/>
    </sheetView>
  </sheetViews>
  <sheetFormatPr defaultRowHeight="16.899999999999999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9.149999999999999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E12" sqref="E12"/>
    </sheetView>
  </sheetViews>
  <sheetFormatPr defaultRowHeight="16.899999999999999"/>
  <cols>
    <col min="1" max="1" width="11" bestFit="1" customWidth="1"/>
    <col min="4" max="4" width="11" bestFit="1" customWidth="1"/>
  </cols>
  <sheetData>
    <row r="1" spans="1:6" ht="17.25" thickBot="1">
      <c r="A1" s="56" t="s">
        <v>132</v>
      </c>
      <c r="B1" s="57"/>
      <c r="C1" s="57"/>
      <c r="D1" s="58"/>
      <c r="F1" t="s">
        <v>182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6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6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6" ht="17.2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K17" sqref="K17"/>
    </sheetView>
  </sheetViews>
  <sheetFormatPr defaultRowHeight="16.8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Sheet5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아영 신</cp:lastModifiedBy>
  <cp:lastPrinted>2024-11-12T08:45:07Z</cp:lastPrinted>
  <dcterms:created xsi:type="dcterms:W3CDTF">2023-05-11T11:47:16Z</dcterms:created>
  <dcterms:modified xsi:type="dcterms:W3CDTF">2024-11-12T09:35:20Z</dcterms:modified>
</cp:coreProperties>
</file>