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p9a\Desktop\"/>
    </mc:Choice>
  </mc:AlternateContent>
  <bookViews>
    <workbookView xWindow="3585" yWindow="1935" windowWidth="27765" windowHeight="18945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5" hidden="1">'분석작업-2'!$A$3:$H$13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11" i="4" l="1"/>
  <c r="E3" i="4"/>
  <c r="E4" i="4"/>
  <c r="E5" i="4"/>
  <c r="E6" i="4"/>
  <c r="E7" i="4"/>
  <c r="E8" i="4"/>
  <c r="E9" i="4"/>
  <c r="E10" i="4"/>
  <c r="H5" i="6" l="1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<sst xmlns="http://schemas.openxmlformats.org/spreadsheetml/2006/main" count="352" uniqueCount="241">
  <si>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</si>
  <si>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</si>
  <si>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</si>
  <si>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</si>
  <si>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</si>
  <si>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</si>
  <si>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</si>
  <si>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</si>
  <si>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</si>
  <si>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</si>
  <si>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</si>
  <si>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</si>
  <si>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</si>
  <si>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</si>
  <si>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</si>
  <si>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</si>
  <si>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</si>
  <si>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</si>
  <si>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</si>
  <si>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</si>
  <si>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</si>
  <si>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</si>
  <si>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</si>
  <si>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</si>
  <si>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</si>
  <si>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</si>
  <si>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</si>
  <si>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</si>
  <si>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</si>
  <si>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</si>
  <si>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</si>
  <si>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</si>
  <si>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</si>
  <si>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</si>
  <si>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</si>
  <si>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</si>
  <si>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</si>
  <si>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</si>
  <si>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</si>
  <si>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</si>
  <si>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</si>
  <si>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</si>
  <si>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</si>
  <si>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</si>
  <si>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</si>
  <si>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</si>
  <si>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</si>
  <si>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</si>
  <si>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</si>
  <si>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</si>
  <si>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</si>
  <si>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</si>
  <si>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</si>
  <si>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</si>
  <si>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</si>
  <si>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</si>
  <si>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</si>
  <si>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</si>
  <si>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</si>
  <si>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</si>
  <si>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</si>
  <si>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</si>
  <si>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</si>
  <si>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</si>
  <si>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</si>
  <si>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</si>
  <si>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</si>
  <si>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</si>
  <si>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</si>
  <si>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</si>
  <si>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</si>
  <si>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</si>
  <si>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</si>
  <si>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</si>
  <si>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</si>
  <si>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</si>
  <si>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</si>
  <si>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</si>
  <si>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</si>
  <si>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</si>
  <si>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</si>
  <si>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</si>
  <si>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</si>
  <si>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</si>
  <si>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</si>
  <si>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</si>
  <si>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</si>
  <si>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</si>
  <si>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</si>
  <si>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</si>
  <si>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</si>
  <si>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</si>
  <si>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</si>
  <si>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</si>
  <si>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</si>
  <si>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</si>
  <si>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</si>
  <si>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</si>
  <si>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</si>
  <si>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</si>
  <si>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</si>
  <si>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</si>
  <si>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</si>
  <si>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</si>
  <si>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</si>
  <si>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</si>
  <si>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</si>
  <si>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</si>
  <si>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</si>
  <si>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</si>
  <si>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</si>
  <si>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</si>
  <si>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</si>
  <si>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</si>
  <si>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</si>
  <si>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</si>
  <si>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</si>
  <si>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</si>
  <si>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</si>
  <si>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</si>
  <si>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</si>
  <si>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</si>
  <si>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</si>
  <si>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</si>
  <si>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</si>
  <si>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</si>
  <si>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</si>
  <si>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</si>
  <si>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</si>
  <si>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</si>
  <si>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</si>
  <si>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</si>
  <si>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</si>
  <si>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</si>
  <si>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</si>
  <si>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</si>
  <si>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</si>
  <si>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</si>
  <si>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</si>
  <si>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</si>
  <si>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</si>
  <si>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</si>
  <si>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</si>
  <si>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</si>
  <si>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</si>
  <si>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</si>
  <si>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</si>
  <si>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</si>
  <si>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</si>
  <si>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</si>
  <si>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</si>
  <si>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</si>
  <si>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</si>
  <si>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</si>
  <si>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</si>
  <si>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</si>
  <si>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</si>
  <si>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</si>
  <si>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</si>
  <si>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</si>
  <si>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</si>
  <si>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</si>
  <si>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</si>
  <si>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</si>
  <si>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</si>
  <si>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</si>
  <si>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</si>
  <si>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</si>
  <si>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</si>
  <si>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</si>
  <si>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</si>
  <si>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</si>
  <si>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</si>
  <si>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</si>
  <si>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</si>
  <si>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</si>
  <si>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</si>
  <si>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</si>
  <si>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</si>
  <si>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</si>
  <si>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</si>
  <si>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</si>
  <si>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</si>
  <si>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</si>
  <si>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</si>
  <si>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</si>
  <si>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</si>
  <si>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</si>
  <si>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</si>
  <si>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</si>
  <si>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</si>
  <si>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</si>
  <si>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</si>
  <si>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</si>
  <si>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</si>
  <si>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</si>
  <si>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</si>
  <si>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</si>
  <si>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</si>
  <si>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</si>
  <si>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</si>
  <si>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</si>
  <si>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</si>
  <si>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</si>
  <si>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</si>
  <si>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</si>
  <si>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</si>
  <si>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</si>
  <si>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</si>
  <si>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</si>
  <si>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</si>
  <si>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</si>
  <si>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♣상공전자 사원 관리 현황♣</t>
    <phoneticPr fontId="1" type="noConversion"/>
  </si>
  <si>
    <t>품목</t>
  </si>
  <si>
    <t>산지</t>
  </si>
  <si>
    <t>출하일</t>
  </si>
  <si>
    <t>상급</t>
  </si>
  <si>
    <t>중급</t>
  </si>
  <si>
    <t>하급</t>
  </si>
  <si>
    <t>app-03</t>
  </si>
  <si>
    <t>충청북도 충주</t>
  </si>
  <si>
    <t>wat-28</t>
  </si>
  <si>
    <t>충청북도 맹동</t>
  </si>
  <si>
    <t>mel-71</t>
  </si>
  <si>
    <t>경상북도 상주</t>
  </si>
  <si>
    <t>per-94</t>
  </si>
  <si>
    <t>경상북도 청도</t>
  </si>
  <si>
    <t>tom-10</t>
  </si>
  <si>
    <t>경상남도 사천</t>
  </si>
  <si>
    <t>str-38</t>
  </si>
  <si>
    <t>충청남도 논산</t>
  </si>
  <si>
    <t>(모두)</t>
  </si>
  <si>
    <t>열 레이블</t>
  </si>
  <si>
    <t>5월</t>
  </si>
  <si>
    <t>6월</t>
  </si>
  <si>
    <t>7월</t>
  </si>
  <si>
    <t>행 레이블</t>
  </si>
  <si>
    <t>합계 : 총액</t>
  </si>
  <si>
    <t>1=VLOOKUP(MOD((B28-C28),100),$G$33:$I$37,3)</t>
  </si>
  <si>
    <t>1=ROUND(STDEV.S(D15:D24),1)</t>
  </si>
  <si>
    <t>`=TRUNC(AVERAGEIF(H3:H10,"여",L3:L10))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</si>
</sst>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0" fillId="0" borderId="1" xfId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effectLst/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layout/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effectLst/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5B6-4F15-847B-AD17AD788E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/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5B6-4F15-847B-AD17AD788E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/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5B6-4F15-847B-AD17AD788E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effectLst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4" name="모서리가 둥근 직사각형 3"/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9a" refreshedDate="46175.781603124997" createdVersion="6" refreshedVersion="6" minRefreshableVersion="3" recordCount="12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 base="0">
        <rangePr groupBy="days" startDate="2025-05-07T00:00:00" endDate="2025-07-17T00:00:00"/>
        <groupItems count="368">
          <s v="&lt;2025-05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5-07-17"/>
        </groupItems>
      </fieldGroup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월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21:D25" firstHeaderRow="1" firstDataRow="2" firstDataCol="1" rowPageCount="1" colPageCount="1"/>
  <pivotFields count="7">
    <pivotField axis="axisRow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6"/>
    <field x="0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J22" sqref="J22"/>
    </sheetView>
  </sheetViews>
  <sheetFormatPr defaultRowHeight="16.5" x14ac:dyDescent="0.3"/>
  <cols>
    <col min="2" max="2" width="13.125" bestFit="1" customWidth="1"/>
    <col min="3" max="3" width="10.75" bestFit="1" customWidth="1"/>
  </cols>
  <sheetData>
    <row r="1" spans="1:6" x14ac:dyDescent="0.3">
      <c r="A1" t="s">
        <v>0</v>
      </c>
    </row>
    <row r="3" spans="1:6" x14ac:dyDescent="0.3">
      <c r="A3" s="1" t="s">
        <v>213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218</v>
      </c>
    </row>
    <row r="4" spans="1:6" x14ac:dyDescent="0.3">
      <c r="A4" s="1" t="s">
        <v>219</v>
      </c>
      <c r="B4" s="1" t="s">
        <v>220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221</v>
      </c>
      <c r="B5" s="1" t="s">
        <v>222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223</v>
      </c>
      <c r="B6" s="1" t="s">
        <v>224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225</v>
      </c>
      <c r="B7" s="1" t="s">
        <v>226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227</v>
      </c>
      <c r="B8" s="1" t="s">
        <v>228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229</v>
      </c>
      <c r="B9" s="1" t="s">
        <v>230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5"/>
  <sheetViews>
    <sheetView workbookViewId="0">
      <selection activeCell="K6" sqref="K6"/>
    </sheetView>
  </sheetViews>
  <sheetFormatPr defaultRowHeight="16.5" x14ac:dyDescent="0.3"/>
  <cols>
    <col min="7" max="7" width="9.875" bestFit="1" customWidth="1"/>
  </cols>
  <sheetData>
    <row r="1" spans="1:7" ht="25.5" x14ac:dyDescent="0.3">
      <c r="A1" s="27" t="s">
        <v>212</v>
      </c>
      <c r="B1" s="27"/>
      <c r="C1" s="27"/>
      <c r="D1" s="27"/>
      <c r="E1" s="27"/>
      <c r="F1" s="27"/>
      <c r="G1" s="27"/>
    </row>
    <row r="3" spans="1:7" ht="17.25" thickBot="1" x14ac:dyDescent="0.35">
      <c r="A3" s="20" t="s">
        <v>26</v>
      </c>
      <c r="B3" s="21" t="s">
        <v>29</v>
      </c>
      <c r="C3" s="21" t="s">
        <v>5</v>
      </c>
      <c r="D3" s="21" t="s">
        <v>27</v>
      </c>
      <c r="E3" s="21" t="s">
        <v>86</v>
      </c>
      <c r="F3" s="21" t="s">
        <v>87</v>
      </c>
      <c r="G3" s="21" t="s">
        <v>88</v>
      </c>
    </row>
    <row r="4" spans="1:7" ht="17.25" thickTop="1" x14ac:dyDescent="0.3">
      <c r="A4" s="29" t="s">
        <v>89</v>
      </c>
      <c r="B4" s="17" t="s">
        <v>90</v>
      </c>
      <c r="C4" s="17" t="s">
        <v>11</v>
      </c>
      <c r="D4" s="17" t="s">
        <v>35</v>
      </c>
      <c r="E4" s="17" t="s">
        <v>91</v>
      </c>
      <c r="F4" s="17" t="s">
        <v>92</v>
      </c>
      <c r="G4" s="19">
        <v>2800000</v>
      </c>
    </row>
    <row r="5" spans="1:7" x14ac:dyDescent="0.3">
      <c r="A5" s="28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18">
        <v>2400000</v>
      </c>
    </row>
    <row r="6" spans="1:7" x14ac:dyDescent="0.3">
      <c r="A6" s="28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18">
        <v>2000000</v>
      </c>
    </row>
    <row r="7" spans="1:7" x14ac:dyDescent="0.3">
      <c r="A7" s="28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18">
        <v>2800000</v>
      </c>
    </row>
    <row r="8" spans="1:7" x14ac:dyDescent="0.3">
      <c r="A8" s="28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18">
        <v>2400000</v>
      </c>
    </row>
    <row r="9" spans="1:7" x14ac:dyDescent="0.3">
      <c r="A9" s="28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18">
        <v>2000000</v>
      </c>
    </row>
    <row r="10" spans="1:7" x14ac:dyDescent="0.3">
      <c r="A10" s="28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18">
        <v>2800000</v>
      </c>
    </row>
    <row r="11" spans="1:7" x14ac:dyDescent="0.3">
      <c r="A11" s="28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18">
        <v>2400000</v>
      </c>
    </row>
    <row r="12" spans="1:7" x14ac:dyDescent="0.3">
      <c r="A12" s="28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18">
        <v>2000000</v>
      </c>
    </row>
    <row r="13" spans="1:7" x14ac:dyDescent="0.3">
      <c r="A13" s="28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18">
        <v>3200000</v>
      </c>
    </row>
    <row r="14" spans="1:7" x14ac:dyDescent="0.3">
      <c r="A14" s="28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18">
        <v>2400000</v>
      </c>
    </row>
    <row r="15" spans="1:7" x14ac:dyDescent="0.3">
      <c r="A15" s="28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18">
        <v>2000000</v>
      </c>
    </row>
  </sheetData>
  <mergeCells count="5">
    <mergeCell ref="A1:G1"/>
    <mergeCell ref="A13:A15"/>
    <mergeCell ref="A4:A6"/>
    <mergeCell ref="A7:A9"/>
    <mergeCell ref="A10:A1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15"/>
  <sheetViews>
    <sheetView workbookViewId="0">
      <selection activeCell="I19" sqref="I19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195</v>
      </c>
      <c r="C3" t="s">
        <v>196</v>
      </c>
      <c r="D3" t="s">
        <v>197</v>
      </c>
      <c r="E3" t="s">
        <v>198</v>
      </c>
      <c r="F3" t="s">
        <v>199</v>
      </c>
    </row>
    <row r="4" spans="2:6" x14ac:dyDescent="0.3">
      <c r="B4" t="s">
        <v>200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201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202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203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204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205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206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207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208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209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210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211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7"/>
  <sheetViews>
    <sheetView workbookViewId="0">
      <selection activeCell="R13" sqref="R12:R13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3">
        <v>45901</v>
      </c>
      <c r="B3" s="7">
        <v>27</v>
      </c>
      <c r="C3" s="8" t="s">
        <v>193</v>
      </c>
      <c r="D3" s="14">
        <v>0.6</v>
      </c>
      <c r="E3" s="16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3">
        <v>45905</v>
      </c>
      <c r="B4" s="7">
        <v>25</v>
      </c>
      <c r="C4" s="8" t="s">
        <v>191</v>
      </c>
      <c r="D4" s="14">
        <v>0.1</v>
      </c>
      <c r="E4" s="16" t="str">
        <f t="shared" ref="E4:E10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3">
        <v>45906</v>
      </c>
      <c r="B5" s="7">
        <v>26</v>
      </c>
      <c r="C5" s="8" t="s">
        <v>191</v>
      </c>
      <c r="D5" s="14">
        <v>0.15</v>
      </c>
      <c r="E5" s="16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3">
        <v>45907</v>
      </c>
      <c r="B6" s="7">
        <v>26</v>
      </c>
      <c r="C6" s="8" t="s">
        <v>192</v>
      </c>
      <c r="D6" s="14">
        <v>0.05</v>
      </c>
      <c r="E6" s="16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3">
        <v>45919</v>
      </c>
      <c r="B7" s="7">
        <v>24</v>
      </c>
      <c r="C7" s="8" t="s">
        <v>193</v>
      </c>
      <c r="D7" s="14">
        <v>0.2</v>
      </c>
      <c r="E7" s="16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3">
        <v>45920</v>
      </c>
      <c r="B8" s="7">
        <v>24</v>
      </c>
      <c r="C8" s="8" t="s">
        <v>191</v>
      </c>
      <c r="D8" s="14">
        <v>0.4</v>
      </c>
      <c r="E8" s="16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3">
        <v>45921</v>
      </c>
      <c r="B9" s="7">
        <v>23</v>
      </c>
      <c r="C9" s="8" t="s">
        <v>192</v>
      </c>
      <c r="D9" s="14">
        <v>0.1</v>
      </c>
      <c r="E9" s="16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3">
        <v>45927</v>
      </c>
      <c r="B10" s="7">
        <v>23</v>
      </c>
      <c r="C10" s="8" t="s">
        <v>191</v>
      </c>
      <c r="D10" s="14">
        <v>0.3</v>
      </c>
      <c r="E10" s="16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3">
        <v>45928</v>
      </c>
      <c r="B11" s="7">
        <v>23</v>
      </c>
      <c r="C11" s="8" t="s">
        <v>193</v>
      </c>
      <c r="D11" s="14">
        <v>0.05</v>
      </c>
      <c r="E11" s="16" t="str">
        <f>IF(AND(WEEKDAY(A11,1)=1,C11="좋음"),"적합","")</f>
        <v/>
      </c>
      <c r="G11" s="30" t="s">
        <v>20</v>
      </c>
      <c r="H11" s="31"/>
      <c r="I11" s="31"/>
      <c r="J11" s="31"/>
      <c r="K11" s="32"/>
      <c r="L11" s="15"/>
    </row>
    <row r="12" spans="1:12" x14ac:dyDescent="0.3">
      <c r="L12" s="26" t="s">
        <v>240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3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3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1">
        <v>81</v>
      </c>
    </row>
    <row r="19" spans="1:13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0" t="s">
        <v>48</v>
      </c>
    </row>
    <row r="20" spans="1:13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  <c r="M20" s="7" t="s">
        <v>5</v>
      </c>
    </row>
    <row r="21" spans="1:13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11</v>
      </c>
      <c r="M21" s="7" t="s">
        <v>13</v>
      </c>
    </row>
    <row r="22" spans="1:13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3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3" x14ac:dyDescent="0.3">
      <c r="A24" s="7" t="s">
        <v>60</v>
      </c>
      <c r="B24" s="7" t="s">
        <v>54</v>
      </c>
      <c r="C24" s="7" t="s">
        <v>41</v>
      </c>
      <c r="D24" s="7">
        <v>92</v>
      </c>
      <c r="E24" s="15"/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15"/>
    </row>
    <row r="25" spans="1:13" x14ac:dyDescent="0.3">
      <c r="E25" s="26" t="s">
        <v>239</v>
      </c>
    </row>
    <row r="26" spans="1:13" x14ac:dyDescent="0.3">
      <c r="A26" s="4" t="s">
        <v>62</v>
      </c>
      <c r="B26" s="6" t="s">
        <v>63</v>
      </c>
    </row>
    <row r="27" spans="1:13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3" x14ac:dyDescent="0.3">
      <c r="A28" s="7" t="s">
        <v>69</v>
      </c>
      <c r="B28" s="7">
        <v>135</v>
      </c>
      <c r="C28" s="7">
        <v>65</v>
      </c>
      <c r="D28" s="8">
        <v>2200000</v>
      </c>
      <c r="E28" s="15"/>
      <c r="G28" s="26" t="s">
        <v>238</v>
      </c>
    </row>
    <row r="29" spans="1:13" x14ac:dyDescent="0.3">
      <c r="A29" s="7" t="s">
        <v>71</v>
      </c>
      <c r="B29" s="7">
        <v>142</v>
      </c>
      <c r="C29" s="7">
        <v>58</v>
      </c>
      <c r="D29" s="8">
        <v>2300000</v>
      </c>
      <c r="E29" s="7"/>
    </row>
    <row r="30" spans="1:13" x14ac:dyDescent="0.3">
      <c r="A30" s="7" t="s">
        <v>73</v>
      </c>
      <c r="B30" s="7">
        <v>99</v>
      </c>
      <c r="C30" s="7">
        <v>51</v>
      </c>
      <c r="D30" s="8">
        <v>1600000</v>
      </c>
      <c r="E30" s="7"/>
    </row>
    <row r="31" spans="1:13" x14ac:dyDescent="0.3">
      <c r="A31" s="7" t="s">
        <v>75</v>
      </c>
      <c r="B31" s="7">
        <v>108</v>
      </c>
      <c r="C31" s="7">
        <v>92</v>
      </c>
      <c r="D31" s="8">
        <v>1800000</v>
      </c>
      <c r="E31" s="7"/>
      <c r="G31" s="33" t="s">
        <v>77</v>
      </c>
      <c r="H31" s="33"/>
      <c r="I31" s="33"/>
    </row>
    <row r="32" spans="1:13" x14ac:dyDescent="0.3">
      <c r="A32" s="7" t="s">
        <v>78</v>
      </c>
      <c r="B32" s="7">
        <v>176</v>
      </c>
      <c r="C32" s="7">
        <v>24</v>
      </c>
      <c r="D32" s="8">
        <v>2900000</v>
      </c>
      <c r="E32" s="7"/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/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/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/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/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/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5"/>
  <sheetViews>
    <sheetView workbookViewId="0">
      <selection activeCell="G18" sqref="G18"/>
    </sheetView>
  </sheetViews>
  <sheetFormatPr defaultRowHeight="16.5" x14ac:dyDescent="0.3"/>
  <cols>
    <col min="1" max="2" width="11.875" customWidth="1"/>
    <col min="3" max="4" width="9.625" customWidth="1"/>
    <col min="5" max="6" width="10.75" customWidth="1"/>
    <col min="7" max="7" width="9.875" customWidth="1"/>
    <col min="8" max="9" width="8.5" customWidth="1"/>
    <col min="10" max="10" width="9.625" customWidth="1"/>
    <col min="11" max="11" width="9.875" customWidth="1"/>
    <col min="12" max="13" width="9.625" bestFit="1" customWidth="1"/>
    <col min="14" max="16" width="10.75" bestFit="1" customWidth="1"/>
  </cols>
  <sheetData>
    <row r="1" spans="1:6" ht="20.25" x14ac:dyDescent="0.3">
      <c r="A1" s="34" t="s">
        <v>127</v>
      </c>
      <c r="B1" s="34"/>
      <c r="C1" s="34"/>
      <c r="D1" s="34"/>
      <c r="E1" s="34"/>
      <c r="F1" s="34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2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2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2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2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2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2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2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2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2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2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2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2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22" t="s">
        <v>130</v>
      </c>
      <c r="B19" t="s">
        <v>231</v>
      </c>
    </row>
    <row r="21" spans="1:4" x14ac:dyDescent="0.3">
      <c r="A21" s="22" t="s">
        <v>237</v>
      </c>
      <c r="B21" s="22" t="s">
        <v>232</v>
      </c>
    </row>
    <row r="22" spans="1:4" x14ac:dyDescent="0.3">
      <c r="A22" s="22" t="s">
        <v>236</v>
      </c>
      <c r="B22" t="s">
        <v>141</v>
      </c>
      <c r="C22" t="s">
        <v>136</v>
      </c>
      <c r="D22" t="s">
        <v>134</v>
      </c>
    </row>
    <row r="23" spans="1:4" x14ac:dyDescent="0.3">
      <c r="A23" s="24" t="s">
        <v>233</v>
      </c>
      <c r="B23" s="23"/>
      <c r="C23" s="23">
        <v>3780000</v>
      </c>
      <c r="D23" s="23">
        <v>600000</v>
      </c>
    </row>
    <row r="24" spans="1:4" x14ac:dyDescent="0.3">
      <c r="A24" s="24" t="s">
        <v>234</v>
      </c>
      <c r="B24" s="23">
        <v>1200000</v>
      </c>
      <c r="C24" s="23">
        <v>2700000</v>
      </c>
      <c r="D24" s="23">
        <v>900000</v>
      </c>
    </row>
    <row r="25" spans="1:4" x14ac:dyDescent="0.3">
      <c r="A25" s="24" t="s">
        <v>235</v>
      </c>
      <c r="B25" s="23"/>
      <c r="C25" s="23">
        <v>3240000</v>
      </c>
      <c r="D25" s="2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3"/>
  <sheetViews>
    <sheetView workbookViewId="0">
      <selection activeCell="H7" sqref="H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34" t="s">
        <v>142</v>
      </c>
      <c r="B1" s="34"/>
      <c r="C1" s="34"/>
      <c r="D1" s="34"/>
      <c r="E1" s="34"/>
      <c r="F1" s="34"/>
      <c r="G1" s="34"/>
      <c r="H1" s="34"/>
    </row>
    <row r="3" spans="1:8" x14ac:dyDescent="0.3">
      <c r="A3" s="35" t="s">
        <v>143</v>
      </c>
      <c r="B3" s="36" t="s">
        <v>144</v>
      </c>
      <c r="C3" s="37"/>
      <c r="D3" s="38"/>
      <c r="E3" s="36" t="s">
        <v>145</v>
      </c>
      <c r="F3" s="37"/>
      <c r="G3" s="38"/>
      <c r="H3" s="35" t="s">
        <v>146</v>
      </c>
    </row>
    <row r="4" spans="1:8" x14ac:dyDescent="0.3">
      <c r="A4" s="29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9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F11"/>
  <sheetViews>
    <sheetView tabSelected="1" workbookViewId="0">
      <selection activeCell="P15" sqref="P15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34" t="s">
        <v>159</v>
      </c>
      <c r="B1" s="34"/>
      <c r="C1" s="34"/>
      <c r="D1" s="34"/>
      <c r="E1" s="34"/>
      <c r="F1" s="34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25">
        <v>51</v>
      </c>
      <c r="C4" s="25">
        <v>1200</v>
      </c>
      <c r="D4" s="25">
        <v>1054</v>
      </c>
      <c r="E4" s="25">
        <v>197</v>
      </c>
      <c r="F4" s="25">
        <v>1200</v>
      </c>
    </row>
    <row r="5" spans="1:6" x14ac:dyDescent="0.3">
      <c r="A5" s="7" t="s">
        <v>165</v>
      </c>
      <c r="B5" s="25">
        <v>48</v>
      </c>
      <c r="C5" s="25">
        <v>1000</v>
      </c>
      <c r="D5" s="25">
        <v>999</v>
      </c>
      <c r="E5" s="25">
        <v>49</v>
      </c>
      <c r="F5" s="25">
        <v>1000</v>
      </c>
    </row>
    <row r="6" spans="1:6" x14ac:dyDescent="0.3">
      <c r="A6" s="7" t="s">
        <v>166</v>
      </c>
      <c r="B6" s="25">
        <v>102</v>
      </c>
      <c r="C6" s="25">
        <v>1500</v>
      </c>
      <c r="D6" s="25">
        <v>1578</v>
      </c>
      <c r="E6" s="25">
        <v>24</v>
      </c>
      <c r="F6" s="25">
        <v>1600</v>
      </c>
    </row>
    <row r="7" spans="1:6" x14ac:dyDescent="0.3">
      <c r="A7" s="7" t="s">
        <v>167</v>
      </c>
      <c r="B7" s="25">
        <v>43</v>
      </c>
      <c r="C7" s="25">
        <v>800</v>
      </c>
      <c r="D7" s="25">
        <v>647</v>
      </c>
      <c r="E7" s="25">
        <v>196</v>
      </c>
      <c r="F7" s="25">
        <v>600</v>
      </c>
    </row>
    <row r="8" spans="1:6" x14ac:dyDescent="0.3">
      <c r="A8" s="7" t="s">
        <v>168</v>
      </c>
      <c r="B8" s="25">
        <v>62</v>
      </c>
      <c r="C8" s="25">
        <v>2000</v>
      </c>
      <c r="D8" s="25">
        <v>2043</v>
      </c>
      <c r="E8" s="25">
        <v>19</v>
      </c>
      <c r="F8" s="25">
        <v>2200</v>
      </c>
    </row>
    <row r="9" spans="1:6" x14ac:dyDescent="0.3">
      <c r="A9" s="7" t="s">
        <v>169</v>
      </c>
      <c r="B9" s="25">
        <v>48</v>
      </c>
      <c r="C9" s="25">
        <v>1800</v>
      </c>
      <c r="D9" s="25">
        <v>1762</v>
      </c>
      <c r="E9" s="25">
        <v>86</v>
      </c>
      <c r="F9" s="25">
        <v>1800</v>
      </c>
    </row>
    <row r="10" spans="1:6" x14ac:dyDescent="0.3">
      <c r="A10" s="7" t="s">
        <v>170</v>
      </c>
      <c r="B10" s="25">
        <v>52</v>
      </c>
      <c r="C10" s="25">
        <v>1600</v>
      </c>
      <c r="D10" s="25">
        <v>1429</v>
      </c>
      <c r="E10" s="25">
        <v>223</v>
      </c>
      <c r="F10" s="25">
        <v>1500</v>
      </c>
    </row>
    <row r="11" spans="1:6" x14ac:dyDescent="0.3">
      <c r="A11" s="7" t="s">
        <v>171</v>
      </c>
      <c r="B11" s="25">
        <f>SUM(B4:B10)</f>
        <v>406</v>
      </c>
      <c r="C11" s="25">
        <f t="shared" ref="C11:F11" si="0">SUM(C4:C10)</f>
        <v>9900</v>
      </c>
      <c r="D11" s="25">
        <f t="shared" si="0"/>
        <v>9512</v>
      </c>
      <c r="E11" s="25">
        <f t="shared" si="0"/>
        <v>794</v>
      </c>
      <c r="F11" s="2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3"/>
  <sheetViews>
    <sheetView workbookViewId="0">
      <selection activeCell="L22" sqref="L22"/>
    </sheetView>
  </sheetViews>
  <sheetFormatPr defaultRowHeight="16.5" x14ac:dyDescent="0.3"/>
  <sheetData>
    <row r="1" spans="1:5" ht="20.25" x14ac:dyDescent="0.3">
      <c r="A1" s="34" t="s">
        <v>172</v>
      </c>
      <c r="B1" s="34"/>
      <c r="C1" s="34"/>
      <c r="D1" s="34"/>
      <c r="E1" s="34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p9a</cp:lastModifiedBy>
  <dcterms:created xsi:type="dcterms:W3CDTF">2023-04-27T08:01:32Z</dcterms:created>
  <dcterms:modified xsi:type="dcterms:W3CDTF">2026-06-02T10:34:16Z</dcterms:modified>
</cp:coreProperties>
</file>