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시나공\2025_기본서_컴활1급실기_학습자료_240910 update\복사\"/>
    </mc:Choice>
  </mc:AlternateContent>
  <xr:revisionPtr revIDLastSave="0" documentId="13_ncr:1_{EF875D7D-401F-4FAF-9C69-34EB489A5181}" xr6:coauthVersionLast="47" xr6:coauthVersionMax="47" xr10:uidLastSave="{00000000-0000-0000-0000-000000000000}"/>
  <bookViews>
    <workbookView xWindow="1710" yWindow="345" windowWidth="21600" windowHeight="11295" tabRatio="718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3" l="1" a="1"/>
  <c r="M26" i="3" s="1"/>
  <c r="N26" i="3" a="1"/>
  <c r="N26" i="3"/>
  <c r="O26" i="3" a="1"/>
  <c r="O26" i="3"/>
  <c r="M27" i="3" a="1"/>
  <c r="M27" i="3"/>
  <c r="N27" i="3" a="1"/>
  <c r="N27" i="3" s="1"/>
  <c r="O27" i="3" a="1"/>
  <c r="O27" i="3"/>
  <c r="M28" i="3" a="1"/>
  <c r="M28" i="3"/>
  <c r="N28" i="3" a="1"/>
  <c r="N28" i="3"/>
  <c r="O28" i="3" a="1"/>
  <c r="O28" i="3" s="1"/>
  <c r="M29" i="3" a="1"/>
  <c r="M29" i="3"/>
  <c r="N29" i="3" a="1"/>
  <c r="N29" i="3"/>
  <c r="O29" i="3" a="1"/>
  <c r="O29" i="3" s="1"/>
  <c r="M30" i="3" a="1"/>
  <c r="M30" i="3" s="1"/>
  <c r="N30" i="3" a="1"/>
  <c r="N30" i="3" s="1"/>
  <c r="O30" i="3" a="1"/>
  <c r="O30" i="3" s="1"/>
  <c r="N25" i="3" a="1"/>
  <c r="N25" i="3" s="1"/>
  <c r="O25" i="3" a="1"/>
  <c r="O25" i="3"/>
  <c r="M25" i="3" a="1"/>
  <c r="M25" i="3" s="1"/>
  <c r="N10" i="3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29" i="12"/>
  <c r="A19" i="12"/>
  <c r="A10" i="12"/>
  <c r="A31" i="12" s="1"/>
  <c r="G30" i="12"/>
  <c r="G20" i="12"/>
  <c r="G11" i="12"/>
  <c r="G32" i="12" s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8" i="3" a="1"/>
  <c r="J12" i="3" a="1"/>
  <c r="J16" i="3" a="1"/>
  <c r="J20" i="3" a="1"/>
  <c r="J24" i="3" a="1"/>
  <c r="J28" i="3" a="1"/>
  <c r="J22" i="3" a="1"/>
  <c r="J19" i="3" a="1"/>
  <c r="J27" i="3" a="1"/>
  <c r="J21" i="3" a="1"/>
  <c r="J5" i="3" a="1"/>
  <c r="J9" i="3" a="1"/>
  <c r="J13" i="3" a="1"/>
  <c r="J17" i="3" a="1"/>
  <c r="J25" i="3" a="1"/>
  <c r="J29" i="3" a="1"/>
  <c r="J14" i="3" a="1"/>
  <c r="J26" i="3" a="1"/>
  <c r="J11" i="3" a="1"/>
  <c r="J23" i="3" a="1"/>
  <c r="J10" i="3" a="1"/>
  <c r="J18" i="3" a="1"/>
  <c r="J15" i="3" a="1"/>
  <c r="J6" i="3" a="1"/>
  <c r="J7" i="3" a="1"/>
  <c r="J3" i="3" a="1"/>
  <c r="J7" i="3" l="1"/>
  <c r="J6" i="3"/>
  <c r="J15" i="3"/>
  <c r="J18" i="3"/>
  <c r="J10" i="3"/>
  <c r="J23" i="3"/>
  <c r="J11" i="3"/>
  <c r="J26" i="3"/>
  <c r="J14" i="3"/>
  <c r="J29" i="3"/>
  <c r="J25" i="3"/>
  <c r="J17" i="3"/>
  <c r="J13" i="3"/>
  <c r="J9" i="3"/>
  <c r="J5" i="3"/>
  <c r="J21" i="3"/>
  <c r="J27" i="3"/>
  <c r="J19" i="3"/>
  <c r="J22" i="3"/>
  <c r="J28" i="3"/>
  <c r="J24" i="3"/>
  <c r="J20" i="3"/>
  <c r="J16" i="3"/>
  <c r="J12" i="3"/>
  <c r="J8" i="3"/>
  <c r="J4" i="3"/>
  <c r="J3" i="3"/>
  <c r="N14" i="3"/>
  <c r="N13" i="3"/>
  <c r="N12" i="3"/>
  <c r="N11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467FB899-88F6-4A39-A1AA-60C3C816FF04}" sourceFile="C:\oa\주차현황.xlsx" keepAlive="1" name="주차현황1" type="5" refreshedVersion="8" background="1">
    <dbPr connection="Provider=Microsoft.ACE.OLEDB.12.0;User ID=Admin;Data Source=C:\oa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<sst xmlns="http://schemas.openxmlformats.org/spreadsheetml/2006/main" count="755" uniqueCount="201">
  <si>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</si>
  <si>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</si>
  <si>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</si>
  <si>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</si>
  <si>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</si>
  <si>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</si>
  <si>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</si>
  <si>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</si>
  <si>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</si>
  <si>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</si>
  <si>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</si>
  <si>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</si>
  <si>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</si>
  <si>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</si>
  <si>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</si>
  <si>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</si>
  <si>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</si>
  <si>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</si>
  <si>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</si>
  <si>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</si>
  <si>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</si>
  <si>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</si>
  <si>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</si>
  <si>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</si>
  <si>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</si>
  <si>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</si>
  <si>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</si>
  <si>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</si>
  <si>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</si>
  <si>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</si>
  <si>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</si>
  <si>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</si>
  <si>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</si>
  <si>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</si>
  <si>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</si>
  <si>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</si>
  <si>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</si>
  <si>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</si>
  <si>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</si>
  <si>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</si>
  <si>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</si>
  <si>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</si>
  <si>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</si>
  <si>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</si>
  <si>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</si>
  <si>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</si>
  <si>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</si>
  <si>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</si>
  <si>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</si>
  <si>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</si>
  <si>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</si>
  <si>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</si>
  <si>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</si>
  <si>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</si>
  <si>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</si>
  <si>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</si>
  <si>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</si>
  <si>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</si>
  <si>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</si>
  <si>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</si>
  <si>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</si>
  <si>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</si>
  <si>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</si>
  <si>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</si>
  <si>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</si>
  <si>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</si>
  <si>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</si>
  <si>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</si>
  <si>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</si>
  <si>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</si>
  <si>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</si>
  <si>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</si>
  <si>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</si>
  <si>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</si>
  <si>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</si>
  <si>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</si>
  <si>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</si>
  <si>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</si>
  <si>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</si>
  <si>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</si>
  <si>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</si>
  <si>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</si>
  <si>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</si>
  <si>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</si>
  <si>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</si>
  <si>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</si>
  <si>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</si>
  <si>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</si>
  <si>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</si>
  <si>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</si>
  <si>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</si>
  <si>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</si>
  <si>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</si>
  <si>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</si>
  <si>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</si>
  <si>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</si>
  <si>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</si>
  <si>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</si>
  <si>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</si>
  <si>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</si>
  <si>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</si>
  <si>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</si>
  <si>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</si>
  <si>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</si>
  <si>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</si>
  <si>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</si>
  <si>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</si>
  <si>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</si>
  <si>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</si>
  <si>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</si>
  <si>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</si>
  <si>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</si>
  <si>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</si>
  <si>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</si>
  <si>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</si>
  <si>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</si>
  <si>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</si>
  <si>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</si>
  <si>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</si>
  <si>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</si>
  <si>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</si>
  <si>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</si>
  <si>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</si>
  <si>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</si>
  <si>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</si>
  <si>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</si>
  <si>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</si>
  <si>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</si>
  <si>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</si>
  <si>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</si>
  <si>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</si>
  <si>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</si>
  <si>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</si>
  <si>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</si>
  <si>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</si>
  <si>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</si>
  <si>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</si>
  <si>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</si>
  <si>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</si>
  <si>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</si>
  <si>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</si>
  <si>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</si>
  <si>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</si>
  <si>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</si>
  <si>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</si>
  <si>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</si>
  <si>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</si>
  <si>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</si>
  <si>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</si>
  <si>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</si>
  <si>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</si>
  <si>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</si>
  <si>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</si>
  <si>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</si>
  <si>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</si>
  <si>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</si>
  <si>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</si>
  <si>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</si>
  <si>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</si>
  <si>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</si>
  <si>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</si>
  <si>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</si>
  <si>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</si>
  <si>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</si>
  <si>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</si>
  <si>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</si>
  <si>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</si>
  <si>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</si>
  <si>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</si>
  <si>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</si>
  <si>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</si>
  <si>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</si>
  <si>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</si>
  <si>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</si>
  <si>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</si>
  <si>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</si>
  <si>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</si>
  <si>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</si>
  <si>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</si>
  <si>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</si>
  <si>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</si>
  <si>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</si>
  <si>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</si>
  <si>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</si>
  <si>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</si>
  <si>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</si>
  <si>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</si>
  <si>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</si>
  <si>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(모두)</t>
  </si>
  <si>
    <t>진료</t>
  </si>
  <si>
    <t>총합계</t>
  </si>
  <si>
    <t>평균 : 이용금액</t>
  </si>
  <si>
    <t>차량수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</si>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</sst>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17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540160"/>
        <c:axId val="191538240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91538240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540160"/>
        <c:crosses val="max"/>
        <c:crossBetween val="between"/>
      </c:valAx>
      <c:catAx>
        <c:axId val="191540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1538240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5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41" name="Button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5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05.694783564817" backgroundQuery="1" createdVersion="8" refreshedVersion="8" minRefreshableVersion="3" recordCount="27" xr:uid="{BF9CAABA-38D5-4CDE-BC3C-78530C0EC357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A2444D-7FC3-4B02-B776-BC9AB30F1B4A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2" baseItem="2"/>
    <dataField name="평균 : 이용금액" fld="6" subtotal="average" baseField="2" baseItem="2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workbookViewId="0">
      <selection activeCell="L3" sqref="L3"/>
    </sheetView>
  </sheetViews>
  <sheetFormatPr defaultRowHeight="16.5" x14ac:dyDescent="0.3"/>
  <cols>
    <col min="1" max="1" width="9.25" bestFit="1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32" t="s">
        <v>186</v>
      </c>
    </row>
    <row r="32" spans="1:10" x14ac:dyDescent="0.3">
      <c r="A32" t="b">
        <f>AND(D3&gt;=10/24, D3&lt;=(11/24 + 50/(24*60)))</f>
        <v>0</v>
      </c>
    </row>
    <row r="34" spans="1:5" x14ac:dyDescent="0.3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3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3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3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3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3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3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3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3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3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>
      <selection activeCell="S10" sqref="S10"/>
    </sheetView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3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3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3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3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3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3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3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3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3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3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3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3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3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3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3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3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3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3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3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3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3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3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3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3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3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3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3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3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3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3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3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3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3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3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3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3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3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3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3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3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3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3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3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3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3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3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3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3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3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3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3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3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3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3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3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3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3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3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3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3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3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3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3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3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3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3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3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3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3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3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3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3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3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3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3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3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3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3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3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3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3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3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3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3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3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3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3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3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abSelected="1" workbookViewId="0">
      <selection activeCell="M25" sqref="M25:O30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IFERROR(VLOOKUP(A3,$L$4:$Q$6,MATCH(D3,$M$2:$Q$2,1)+1,FALSE),0)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IFERROR(VLOOKUP(A4,$L$4:$Q$6,MATCH(D4,$M$2:$Q$2,1)+1,FALSE),0)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31" t="s">
        <v>33</v>
      </c>
      <c r="M9" s="31"/>
      <c r="N9" s="14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30">
        <v>2</v>
      </c>
      <c r="N10" s="8" t="str">
        <f t="array" ref="N10:N14">REPT("★",FREQUENCY(HOUR($E$3:$E$29)-HOUR($D$3:$D$29),$M$10:$M$14))</f>
        <v>★★★★★★★★★★★</v>
      </c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30">
        <v>4</v>
      </c>
      <c r="N11" s="8" t="str">
        <v>★★★★★★</v>
      </c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30">
        <v>6</v>
      </c>
      <c r="N12" s="8" t="str">
        <v>★★★★★</v>
      </c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30">
        <v>8</v>
      </c>
      <c r="N13" s="8" t="str">
        <v>★</v>
      </c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30"/>
      <c r="N14" s="8" t="str">
        <v>★★★★</v>
      </c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/>
      <c r="N18" s="10"/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/>
      <c r="N20" s="10"/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>
        <f t="array" ref="M25">M$23-SUM(IF(($D$3:$D$29&lt;=$L25)*($C$3:$C$29=M$24),1))+SUM(IF(($E$3:$E$29&lt;=$L25)*($C$3:$C$29=M$24),1))</f>
        <v>10</v>
      </c>
      <c r="N25" s="8">
        <f t="array" ref="N25">N$23-SUM(IF(($D$3:$D$29&lt;=$L25)*($C$3:$C$29=N$24),1))+SUM(IF(($E$3:$E$29&lt;=$L25)*($C$3:$C$29=N$24),1))</f>
        <v>13</v>
      </c>
      <c r="O25" s="8">
        <f t="array" ref="O25">O$23-SUM(IF(($D$3:$D$29&lt;=$L25)*($C$3:$C$29=O$24),1))+SUM(IF(($E$3:$E$29&lt;=$L25)*($C$3:$C$29=O$24),1))</f>
        <v>20</v>
      </c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>
        <f t="array" ref="M26">M$23-SUM(IF(($D$3:$D$29&lt;=$L26)*($C$3:$C$29=M$24),1))+SUM(IF(($E$3:$E$29&lt;=$L26)*($C$3:$C$29=M$24),1))</f>
        <v>9</v>
      </c>
      <c r="N26" s="8">
        <f t="array" ref="N26">N$23-SUM(IF(($D$3:$D$29&lt;=$L26)*($C$3:$C$29=N$24),1))+SUM(IF(($E$3:$E$29&lt;=$L26)*($C$3:$C$29=N$24),1))</f>
        <v>12</v>
      </c>
      <c r="O26" s="8">
        <f t="array" ref="O26">O$23-SUM(IF(($D$3:$D$29&lt;=$L26)*($C$3:$C$29=O$24),1))+SUM(IF(($E$3:$E$29&lt;=$L26)*($C$3:$C$29=O$24),1))</f>
        <v>20</v>
      </c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>
        <f t="array" ref="M27">M$23-SUM(IF(($D$3:$D$29&lt;=$L27)*($C$3:$C$29=M$24),1))+SUM(IF(($E$3:$E$29&lt;=$L27)*($C$3:$C$29=M$24),1))</f>
        <v>7</v>
      </c>
      <c r="N27" s="8">
        <f t="array" ref="N27">N$23-SUM(IF(($D$3:$D$29&lt;=$L27)*($C$3:$C$29=N$24),1))+SUM(IF(($E$3:$E$29&lt;=$L27)*($C$3:$C$29=N$24),1))</f>
        <v>13</v>
      </c>
      <c r="O27" s="8">
        <f t="array" ref="O27">O$23-SUM(IF(($D$3:$D$29&lt;=$L27)*($C$3:$C$29=O$24),1))+SUM(IF(($E$3:$E$29&lt;=$L27)*($C$3:$C$29=O$24),1))</f>
        <v>16</v>
      </c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>
        <f t="array" ref="M28">M$23-SUM(IF(($D$3:$D$29&lt;=$L28)*($C$3:$C$29=M$24),1))+SUM(IF(($E$3:$E$29&lt;=$L28)*($C$3:$C$29=M$24),1))</f>
        <v>7</v>
      </c>
      <c r="N28" s="8">
        <f t="array" ref="N28">N$23-SUM(IF(($D$3:$D$29&lt;=$L28)*($C$3:$C$29=N$24),1))+SUM(IF(($E$3:$E$29&lt;=$L28)*($C$3:$C$29=N$24),1))</f>
        <v>11</v>
      </c>
      <c r="O28" s="8">
        <f t="array" ref="O28">O$23-SUM(IF(($D$3:$D$29&lt;=$L28)*($C$3:$C$29=O$24),1))+SUM(IF(($E$3:$E$29&lt;=$L28)*($C$3:$C$29=O$24),1))</f>
        <v>17</v>
      </c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>
        <f t="array" ref="M29">M$23-SUM(IF(($D$3:$D$29&lt;=$L29)*($C$3:$C$29=M$24),1))+SUM(IF(($E$3:$E$29&lt;=$L29)*($C$3:$C$29=M$24),1))</f>
        <v>6</v>
      </c>
      <c r="N29" s="8">
        <f t="array" ref="N29">N$23-SUM(IF(($D$3:$D$29&lt;=$L29)*($C$3:$C$29=N$24),1))+SUM(IF(($E$3:$E$29&lt;=$L29)*($C$3:$C$29=N$24),1))</f>
        <v>12</v>
      </c>
      <c r="O29" s="8">
        <f t="array" ref="O29">O$23-SUM(IF(($D$3:$D$29&lt;=$L29)*($C$3:$C$29=O$24),1))+SUM(IF(($E$3:$E$29&lt;=$L29)*($C$3:$C$29=O$24),1))</f>
        <v>17</v>
      </c>
    </row>
    <row r="30" spans="1:15" x14ac:dyDescent="0.3">
      <c r="L30" s="12">
        <v>0.625</v>
      </c>
      <c r="M30" s="8">
        <f t="array" ref="M30">M$23-SUM(IF(($D$3:$D$29&lt;=$L30)*($C$3:$C$29=M$24),1))+SUM(IF(($E$3:$E$29&lt;=$L30)*($C$3:$C$29=M$24),1))</f>
        <v>7</v>
      </c>
      <c r="N30" s="8">
        <f t="array" ref="N30">N$23-SUM(IF(($D$3:$D$29&lt;=$L30)*($C$3:$C$29=N$24),1))+SUM(IF(($E$3:$E$29&lt;=$L30)*($C$3:$C$29=N$24),1))</f>
        <v>10</v>
      </c>
      <c r="O30" s="8">
        <f t="array" ref="O30">O$23-SUM(IF(($D$3:$D$29&lt;=$L30)*($C$3:$C$29=O$24),1))+SUM(IF(($E$3:$E$29&lt;=$L30)*($C$3:$C$29=O$24),1))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G9" sqref="G9"/>
    </sheetView>
  </sheetViews>
  <sheetFormatPr defaultRowHeight="16.5" x14ac:dyDescent="0.3"/>
  <cols>
    <col min="1" max="1" width="11.875" bestFit="1" customWidth="1"/>
    <col min="2" max="2" width="9.375" bestFit="1" customWidth="1"/>
    <col min="3" max="3" width="7.375" bestFit="1" customWidth="1"/>
    <col min="4" max="4" width="15.25" bestFit="1" customWidth="1"/>
    <col min="5" max="29" width="11.25" bestFit="1" customWidth="1"/>
    <col min="30" max="30" width="14.5" bestFit="1" customWidth="1"/>
  </cols>
  <sheetData>
    <row r="1" spans="1:4" x14ac:dyDescent="0.3">
      <c r="A1" s="33" t="s">
        <v>187</v>
      </c>
      <c r="B1" t="s">
        <v>188</v>
      </c>
    </row>
    <row r="3" spans="1:4" x14ac:dyDescent="0.3">
      <c r="A3" s="33" t="s">
        <v>68</v>
      </c>
      <c r="B3" s="33" t="s">
        <v>70</v>
      </c>
      <c r="C3" t="s">
        <v>192</v>
      </c>
      <c r="D3" t="s">
        <v>191</v>
      </c>
    </row>
    <row r="4" spans="1:4" x14ac:dyDescent="0.3">
      <c r="A4" t="s">
        <v>65</v>
      </c>
      <c r="C4" s="34">
        <v>7</v>
      </c>
      <c r="D4" s="35">
        <v>12565</v>
      </c>
    </row>
    <row r="5" spans="1:4" x14ac:dyDescent="0.3">
      <c r="B5" t="s">
        <v>77</v>
      </c>
      <c r="C5" s="34">
        <v>5</v>
      </c>
      <c r="D5" s="35">
        <v>15197</v>
      </c>
    </row>
    <row r="6" spans="1:4" x14ac:dyDescent="0.3">
      <c r="B6" t="s">
        <v>75</v>
      </c>
      <c r="C6" s="34">
        <v>2</v>
      </c>
      <c r="D6" s="35">
        <v>5985</v>
      </c>
    </row>
    <row r="7" spans="1:4" x14ac:dyDescent="0.3">
      <c r="A7" t="s">
        <v>76</v>
      </c>
      <c r="C7" s="34">
        <v>10</v>
      </c>
      <c r="D7" s="35">
        <v>16397.5</v>
      </c>
    </row>
    <row r="8" spans="1:4" x14ac:dyDescent="0.3">
      <c r="B8" t="s">
        <v>74</v>
      </c>
      <c r="C8" s="34">
        <v>4</v>
      </c>
      <c r="D8" s="35">
        <v>15575</v>
      </c>
    </row>
    <row r="9" spans="1:4" x14ac:dyDescent="0.3">
      <c r="B9" t="s">
        <v>77</v>
      </c>
      <c r="C9" s="34">
        <v>4</v>
      </c>
      <c r="D9" s="35">
        <v>17762.5</v>
      </c>
    </row>
    <row r="10" spans="1:4" x14ac:dyDescent="0.3">
      <c r="B10" t="s">
        <v>75</v>
      </c>
      <c r="C10" s="34">
        <v>2</v>
      </c>
      <c r="D10" s="35">
        <v>15312.5</v>
      </c>
    </row>
    <row r="11" spans="1:4" x14ac:dyDescent="0.3">
      <c r="A11" t="s">
        <v>189</v>
      </c>
      <c r="C11" s="34">
        <v>10</v>
      </c>
      <c r="D11" s="35">
        <v>15001</v>
      </c>
    </row>
    <row r="12" spans="1:4" x14ac:dyDescent="0.3">
      <c r="B12" t="s">
        <v>75</v>
      </c>
      <c r="C12" s="34">
        <v>7</v>
      </c>
      <c r="D12" s="35">
        <v>13335</v>
      </c>
    </row>
    <row r="13" spans="1:4" x14ac:dyDescent="0.3">
      <c r="B13" t="s">
        <v>74</v>
      </c>
      <c r="C13" s="34">
        <v>3</v>
      </c>
      <c r="D13" s="35">
        <v>18888.333333333332</v>
      </c>
    </row>
    <row r="14" spans="1:4" x14ac:dyDescent="0.3">
      <c r="A14" t="s">
        <v>190</v>
      </c>
      <c r="C14" s="34">
        <v>27</v>
      </c>
      <c r="D14" s="35">
        <v>14886.666666666666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workbookViewId="0">
      <selection activeCell="G32" sqref="G32"/>
    </sheetView>
  </sheetViews>
  <sheetFormatPr defaultRowHeight="16.5" outlineLevelRow="3" x14ac:dyDescent="0.3"/>
  <cols>
    <col min="1" max="1" width="8" customWidth="1"/>
    <col min="3" max="3" width="6.625" customWidth="1"/>
    <col min="5" max="5" width="11.25" bestFit="1" customWidth="1"/>
    <col min="6" max="6" width="11.875" bestFit="1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>C3*D3</f>
        <v>285000</v>
      </c>
      <c r="F3" s="1" t="s">
        <v>133</v>
      </c>
      <c r="G3" s="29">
        <v>6</v>
      </c>
    </row>
    <row r="4" spans="1:7" outlineLevel="3" x14ac:dyDescent="0.3">
      <c r="A4" s="1" t="s">
        <v>139</v>
      </c>
      <c r="B4" s="1" t="s">
        <v>140</v>
      </c>
      <c r="C4" s="8">
        <v>25</v>
      </c>
      <c r="D4" s="7">
        <v>5300</v>
      </c>
      <c r="E4" s="7">
        <f>C4*D4</f>
        <v>132500</v>
      </c>
      <c r="F4" s="1" t="s">
        <v>133</v>
      </c>
      <c r="G4" s="29">
        <v>6</v>
      </c>
    </row>
    <row r="5" spans="1:7" outlineLevel="3" x14ac:dyDescent="0.3">
      <c r="A5" s="1" t="s">
        <v>146</v>
      </c>
      <c r="B5" s="1" t="s">
        <v>140</v>
      </c>
      <c r="C5" s="8">
        <v>90</v>
      </c>
      <c r="D5" s="7">
        <v>5300</v>
      </c>
      <c r="E5" s="7">
        <f>C5*D5</f>
        <v>477000</v>
      </c>
      <c r="F5" s="1" t="s">
        <v>133</v>
      </c>
      <c r="G5" s="29">
        <v>24</v>
      </c>
    </row>
    <row r="6" spans="1:7" outlineLevel="3" x14ac:dyDescent="0.3">
      <c r="A6" s="1" t="s">
        <v>151</v>
      </c>
      <c r="B6" s="1" t="s">
        <v>137</v>
      </c>
      <c r="C6" s="8">
        <v>120</v>
      </c>
      <c r="D6" s="7">
        <v>2500</v>
      </c>
      <c r="E6" s="7">
        <f>C6*D6</f>
        <v>300000</v>
      </c>
      <c r="F6" s="1" t="s">
        <v>133</v>
      </c>
      <c r="G6" s="29">
        <v>9</v>
      </c>
    </row>
    <row r="7" spans="1:7" outlineLevel="3" x14ac:dyDescent="0.3">
      <c r="A7" s="1" t="s">
        <v>152</v>
      </c>
      <c r="B7" s="1" t="s">
        <v>140</v>
      </c>
      <c r="C7" s="8">
        <v>32</v>
      </c>
      <c r="D7" s="7">
        <v>5300</v>
      </c>
      <c r="E7" s="7">
        <f>C7*D7</f>
        <v>169600</v>
      </c>
      <c r="F7" s="1" t="s">
        <v>133</v>
      </c>
      <c r="G7" s="29">
        <v>6</v>
      </c>
    </row>
    <row r="8" spans="1:7" outlineLevel="3" x14ac:dyDescent="0.3">
      <c r="A8" s="1" t="s">
        <v>154</v>
      </c>
      <c r="B8" s="1" t="s">
        <v>140</v>
      </c>
      <c r="C8" s="8">
        <v>21</v>
      </c>
      <c r="D8" s="7">
        <v>5300</v>
      </c>
      <c r="E8" s="7">
        <f>C8*D8</f>
        <v>111300</v>
      </c>
      <c r="F8" s="1" t="s">
        <v>133</v>
      </c>
      <c r="G8" s="29">
        <v>2</v>
      </c>
    </row>
    <row r="9" spans="1:7" outlineLevel="3" x14ac:dyDescent="0.3">
      <c r="A9" s="1" t="s">
        <v>160</v>
      </c>
      <c r="B9" s="1" t="s">
        <v>149</v>
      </c>
      <c r="C9" s="8">
        <v>20</v>
      </c>
      <c r="D9" s="7">
        <v>2000</v>
      </c>
      <c r="E9" s="7">
        <f>C9*D9</f>
        <v>40000</v>
      </c>
      <c r="F9" s="1" t="s">
        <v>133</v>
      </c>
      <c r="G9" s="29">
        <v>2</v>
      </c>
    </row>
    <row r="10" spans="1:7" outlineLevel="2" x14ac:dyDescent="0.3">
      <c r="A10" s="1">
        <f>SUBTOTAL(3,A3:A9)</f>
        <v>7</v>
      </c>
      <c r="B10" s="1"/>
      <c r="C10" s="8"/>
      <c r="D10" s="7"/>
      <c r="E10" s="7"/>
      <c r="F10" s="36" t="s">
        <v>197</v>
      </c>
      <c r="G10" s="29"/>
    </row>
    <row r="11" spans="1:7" outlineLevel="1" x14ac:dyDescent="0.3">
      <c r="A11" s="1"/>
      <c r="B11" s="1"/>
      <c r="C11" s="8"/>
      <c r="D11" s="7"/>
      <c r="E11" s="7"/>
      <c r="F11" s="36" t="s">
        <v>193</v>
      </c>
      <c r="G11" s="42">
        <f>SUBTOTAL(1,G3:G9)</f>
        <v>7.8571428571428568</v>
      </c>
    </row>
    <row r="12" spans="1:7" outlineLevel="3" x14ac:dyDescent="0.3">
      <c r="A12" s="1" t="s">
        <v>136</v>
      </c>
      <c r="B12" s="1" t="s">
        <v>137</v>
      </c>
      <c r="C12" s="8">
        <v>90</v>
      </c>
      <c r="D12" s="7">
        <v>2500</v>
      </c>
      <c r="E12" s="7">
        <f>C12*D12</f>
        <v>225000</v>
      </c>
      <c r="F12" s="1" t="s">
        <v>138</v>
      </c>
      <c r="G12" s="29">
        <v>9</v>
      </c>
    </row>
    <row r="13" spans="1:7" outlineLevel="3" x14ac:dyDescent="0.3">
      <c r="A13" s="1" t="s">
        <v>141</v>
      </c>
      <c r="B13" s="1" t="s">
        <v>142</v>
      </c>
      <c r="C13" s="8">
        <v>80</v>
      </c>
      <c r="D13" s="7">
        <v>1500</v>
      </c>
      <c r="E13" s="7">
        <f>C13*D13</f>
        <v>120000</v>
      </c>
      <c r="F13" s="1" t="s">
        <v>138</v>
      </c>
      <c r="G13" s="29">
        <v>6</v>
      </c>
    </row>
    <row r="14" spans="1:7" outlineLevel="3" x14ac:dyDescent="0.3">
      <c r="A14" s="1" t="s">
        <v>143</v>
      </c>
      <c r="B14" s="1" t="s">
        <v>132</v>
      </c>
      <c r="C14" s="8">
        <v>50</v>
      </c>
      <c r="D14" s="7">
        <v>3000</v>
      </c>
      <c r="E14" s="7">
        <f>C14*D14</f>
        <v>150000</v>
      </c>
      <c r="F14" s="1" t="s">
        <v>138</v>
      </c>
      <c r="G14" s="29">
        <v>6</v>
      </c>
    </row>
    <row r="15" spans="1:7" outlineLevel="3" x14ac:dyDescent="0.3">
      <c r="A15" s="1" t="s">
        <v>144</v>
      </c>
      <c r="B15" s="1" t="s">
        <v>142</v>
      </c>
      <c r="C15" s="8">
        <v>55</v>
      </c>
      <c r="D15" s="7">
        <v>1500</v>
      </c>
      <c r="E15" s="7">
        <f>C15*D15</f>
        <v>82500</v>
      </c>
      <c r="F15" s="1" t="s">
        <v>138</v>
      </c>
      <c r="G15" s="29">
        <v>2</v>
      </c>
    </row>
    <row r="16" spans="1:7" outlineLevel="3" x14ac:dyDescent="0.3">
      <c r="A16" s="1" t="s">
        <v>153</v>
      </c>
      <c r="B16" s="1" t="s">
        <v>132</v>
      </c>
      <c r="C16" s="8">
        <v>110</v>
      </c>
      <c r="D16" s="7">
        <v>3000</v>
      </c>
      <c r="E16" s="7">
        <f>C16*D16</f>
        <v>330000</v>
      </c>
      <c r="F16" s="1" t="s">
        <v>138</v>
      </c>
      <c r="G16" s="29">
        <v>12</v>
      </c>
    </row>
    <row r="17" spans="1:7" outlineLevel="3" x14ac:dyDescent="0.3">
      <c r="A17" s="1" t="s">
        <v>156</v>
      </c>
      <c r="B17" s="1" t="s">
        <v>137</v>
      </c>
      <c r="C17" s="8">
        <v>55</v>
      </c>
      <c r="D17" s="7">
        <v>2500</v>
      </c>
      <c r="E17" s="7">
        <f>C17*D17</f>
        <v>137500</v>
      </c>
      <c r="F17" s="1" t="s">
        <v>138</v>
      </c>
      <c r="G17" s="29">
        <v>6</v>
      </c>
    </row>
    <row r="18" spans="1:7" outlineLevel="3" x14ac:dyDescent="0.3">
      <c r="A18" s="1" t="s">
        <v>157</v>
      </c>
      <c r="B18" s="1" t="s">
        <v>137</v>
      </c>
      <c r="C18" s="8">
        <v>50</v>
      </c>
      <c r="D18" s="7">
        <v>2500</v>
      </c>
      <c r="E18" s="7">
        <f>C18*D18</f>
        <v>125000</v>
      </c>
      <c r="F18" s="1" t="s">
        <v>138</v>
      </c>
      <c r="G18" s="29">
        <v>3</v>
      </c>
    </row>
    <row r="19" spans="1:7" outlineLevel="2" x14ac:dyDescent="0.3">
      <c r="A19" s="1">
        <f>SUBTOTAL(3,A12:A18)</f>
        <v>7</v>
      </c>
      <c r="B19" s="1"/>
      <c r="C19" s="8"/>
      <c r="D19" s="7"/>
      <c r="E19" s="7"/>
      <c r="F19" s="36" t="s">
        <v>198</v>
      </c>
      <c r="G19" s="29"/>
    </row>
    <row r="20" spans="1:7" outlineLevel="1" x14ac:dyDescent="0.3">
      <c r="A20" s="1"/>
      <c r="B20" s="1"/>
      <c r="C20" s="8"/>
      <c r="D20" s="7"/>
      <c r="E20" s="7"/>
      <c r="F20" s="36" t="s">
        <v>194</v>
      </c>
      <c r="G20" s="42">
        <f>SUBTOTAL(1,G12:G18)</f>
        <v>6.2857142857142856</v>
      </c>
    </row>
    <row r="21" spans="1:7" outlineLevel="3" x14ac:dyDescent="0.3">
      <c r="A21" s="1" t="s">
        <v>134</v>
      </c>
      <c r="B21" s="1" t="s">
        <v>132</v>
      </c>
      <c r="C21" s="8">
        <v>55</v>
      </c>
      <c r="D21" s="7">
        <v>3000</v>
      </c>
      <c r="E21" s="7">
        <f>C21*D21</f>
        <v>165000</v>
      </c>
      <c r="F21" s="1" t="s">
        <v>135</v>
      </c>
      <c r="G21" s="29">
        <v>3</v>
      </c>
    </row>
    <row r="22" spans="1:7" outlineLevel="3" x14ac:dyDescent="0.3">
      <c r="A22" s="1" t="s">
        <v>145</v>
      </c>
      <c r="B22" s="1" t="s">
        <v>140</v>
      </c>
      <c r="C22" s="8">
        <v>25</v>
      </c>
      <c r="D22" s="7">
        <v>5300</v>
      </c>
      <c r="E22" s="7">
        <f>C22*D22</f>
        <v>132500</v>
      </c>
      <c r="F22" s="1" t="s">
        <v>135</v>
      </c>
      <c r="G22" s="29">
        <v>3</v>
      </c>
    </row>
    <row r="23" spans="1:7" outlineLevel="3" x14ac:dyDescent="0.3">
      <c r="A23" s="1" t="s">
        <v>147</v>
      </c>
      <c r="B23" s="1" t="s">
        <v>142</v>
      </c>
      <c r="C23" s="8">
        <v>60</v>
      </c>
      <c r="D23" s="7">
        <v>1500</v>
      </c>
      <c r="E23" s="7">
        <f>C23*D23</f>
        <v>90000</v>
      </c>
      <c r="F23" s="1" t="s">
        <v>135</v>
      </c>
      <c r="G23" s="29">
        <v>3</v>
      </c>
    </row>
    <row r="24" spans="1:7" outlineLevel="3" x14ac:dyDescent="0.3">
      <c r="A24" s="1" t="s">
        <v>148</v>
      </c>
      <c r="B24" s="1" t="s">
        <v>149</v>
      </c>
      <c r="C24" s="8">
        <v>20</v>
      </c>
      <c r="D24" s="7">
        <v>2000</v>
      </c>
      <c r="E24" s="7">
        <f>C24*D24</f>
        <v>40000</v>
      </c>
      <c r="F24" s="1" t="s">
        <v>135</v>
      </c>
      <c r="G24" s="29">
        <v>2</v>
      </c>
    </row>
    <row r="25" spans="1:7" outlineLevel="3" x14ac:dyDescent="0.3">
      <c r="A25" s="1" t="s">
        <v>150</v>
      </c>
      <c r="B25" s="1" t="s">
        <v>149</v>
      </c>
      <c r="C25" s="8">
        <v>100</v>
      </c>
      <c r="D25" s="7">
        <v>2000</v>
      </c>
      <c r="E25" s="7">
        <f>C25*D25</f>
        <v>200000</v>
      </c>
      <c r="F25" s="1" t="s">
        <v>135</v>
      </c>
      <c r="G25" s="29">
        <v>6</v>
      </c>
    </row>
    <row r="26" spans="1:7" outlineLevel="3" x14ac:dyDescent="0.3">
      <c r="A26" s="1" t="s">
        <v>155</v>
      </c>
      <c r="B26" s="1" t="s">
        <v>149</v>
      </c>
      <c r="C26" s="8">
        <v>30</v>
      </c>
      <c r="D26" s="7">
        <v>2000</v>
      </c>
      <c r="E26" s="7">
        <f>C26*D26</f>
        <v>60000</v>
      </c>
      <c r="F26" s="1" t="s">
        <v>135</v>
      </c>
      <c r="G26" s="29">
        <v>3</v>
      </c>
    </row>
    <row r="27" spans="1:7" outlineLevel="3" x14ac:dyDescent="0.3">
      <c r="A27" s="1" t="s">
        <v>158</v>
      </c>
      <c r="B27" s="1" t="s">
        <v>132</v>
      </c>
      <c r="C27" s="8">
        <v>20</v>
      </c>
      <c r="D27" s="7">
        <v>3000</v>
      </c>
      <c r="E27" s="7">
        <f>C27*D27</f>
        <v>60000</v>
      </c>
      <c r="F27" s="1" t="s">
        <v>135</v>
      </c>
      <c r="G27" s="29">
        <v>2</v>
      </c>
    </row>
    <row r="28" spans="1:7" outlineLevel="3" x14ac:dyDescent="0.3">
      <c r="A28" s="1" t="s">
        <v>159</v>
      </c>
      <c r="B28" s="1" t="s">
        <v>142</v>
      </c>
      <c r="C28" s="8">
        <v>45</v>
      </c>
      <c r="D28" s="7">
        <v>1500</v>
      </c>
      <c r="E28" s="7">
        <f>C28*D28</f>
        <v>67500</v>
      </c>
      <c r="F28" s="1" t="s">
        <v>135</v>
      </c>
      <c r="G28" s="29">
        <v>2</v>
      </c>
    </row>
    <row r="29" spans="1:7" outlineLevel="2" x14ac:dyDescent="0.3">
      <c r="A29" s="37">
        <f>SUBTOTAL(3,A21:A28)</f>
        <v>8</v>
      </c>
      <c r="B29" s="37"/>
      <c r="C29" s="38"/>
      <c r="D29" s="39"/>
      <c r="E29" s="39"/>
      <c r="F29" s="41" t="s">
        <v>199</v>
      </c>
      <c r="G29" s="40"/>
    </row>
    <row r="30" spans="1:7" outlineLevel="1" x14ac:dyDescent="0.3">
      <c r="A30" s="37"/>
      <c r="B30" s="37"/>
      <c r="C30" s="38"/>
      <c r="D30" s="39"/>
      <c r="E30" s="39"/>
      <c r="F30" s="41" t="s">
        <v>195</v>
      </c>
      <c r="G30" s="43">
        <f>SUBTOTAL(1,G21:G28)</f>
        <v>3</v>
      </c>
    </row>
    <row r="31" spans="1:7" x14ac:dyDescent="0.3">
      <c r="A31" s="37">
        <f>SUBTOTAL(3,A3:A28)</f>
        <v>22</v>
      </c>
      <c r="B31" s="37"/>
      <c r="C31" s="38"/>
      <c r="D31" s="39"/>
      <c r="E31" s="39"/>
      <c r="F31" s="41" t="s">
        <v>200</v>
      </c>
      <c r="G31" s="40"/>
    </row>
    <row r="32" spans="1:7" x14ac:dyDescent="0.3">
      <c r="A32" s="37"/>
      <c r="B32" s="37"/>
      <c r="C32" s="38"/>
      <c r="D32" s="39"/>
      <c r="E32" s="39"/>
      <c r="F32" s="41" t="s">
        <v>196</v>
      </c>
      <c r="G32" s="43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2CE4BAD1-4000-4010-A73F-21A84A589557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J9" sqref="J9"/>
    </sheetView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6" x14ac:dyDescent="0.3">
      <c r="A2" t="s">
        <v>185</v>
      </c>
    </row>
    <row r="3" spans="1:6" x14ac:dyDescent="0.3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0" r:id="rId4" name="Button 4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5" name="Button 5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N9" sqref="N9"/>
    </sheetView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3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3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3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3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3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3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3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3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I8" sqref="I8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27"/>
      <c r="B4" s="8"/>
      <c r="C4" s="8"/>
      <c r="D4" s="8"/>
      <c r="E4" s="8"/>
    </row>
    <row r="5" spans="1:5" x14ac:dyDescent="0.3">
      <c r="A5" s="27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김채현</cp:lastModifiedBy>
  <cp:lastPrinted>2024-11-09T07:37:27Z</cp:lastPrinted>
  <dcterms:created xsi:type="dcterms:W3CDTF">2023-05-30T06:41:20Z</dcterms:created>
  <dcterms:modified xsi:type="dcterms:W3CDTF">2024-11-10T07:48:08Z</dcterms:modified>
</cp:coreProperties>
</file>