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\2025_기본서_컴활1급실기_학습자료_240910 update\복사\"/>
    </mc:Choice>
  </mc:AlternateContent>
  <xr:revisionPtr revIDLastSave="0" documentId="13_ncr:1_{13DF5190-ADFE-498E-9A95-01001AE21FFF}" xr6:coauthVersionLast="47" xr6:coauthVersionMax="47" xr10:uidLastSave="{00000000-0000-0000-0000-000000000000}"/>
  <bookViews>
    <workbookView xWindow="-120" yWindow="-120" windowWidth="29040" windowHeight="15720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eta.SUM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3" l="1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21" i="3" a="1"/>
  <c r="L21" i="3" s="1"/>
  <c r="L20" i="3" a="1"/>
  <c r="L20" i="3" s="1"/>
  <c r="M10" i="3"/>
  <c r="N10" i="3"/>
  <c r="O10" i="3"/>
  <c r="M11" i="3"/>
  <c r="N11" i="3"/>
  <c r="O11" i="3"/>
  <c r="M12" i="3"/>
  <c r="N12" i="3"/>
  <c r="O12" i="3"/>
  <c r="M13" i="3"/>
  <c r="N13" i="3"/>
  <c r="O13" i="3"/>
  <c r="M14" i="3"/>
  <c r="N14" i="3"/>
  <c r="O14" i="3"/>
  <c r="M15" i="3"/>
  <c r="N15" i="3"/>
  <c r="O15" i="3"/>
  <c r="M16" i="3"/>
  <c r="N16" i="3"/>
  <c r="O16" i="3"/>
  <c r="N9" i="3"/>
  <c r="O9" i="3"/>
  <c r="M9" i="3"/>
  <c r="L5" i="3" a="1"/>
  <c r="L5" i="3" s="1"/>
  <c r="L4" i="3" a="1"/>
  <c r="L4" i="3" s="1"/>
  <c r="A31" i="1"/>
  <c r="I5" i="3" a="1"/>
  <c r="I9" i="3" a="1"/>
  <c r="I13" i="3" a="1"/>
  <c r="I17" i="3" a="1"/>
  <c r="I21" i="3" a="1"/>
  <c r="I25" i="3" a="1"/>
  <c r="I10" i="3" a="1"/>
  <c r="I14" i="3" a="1"/>
  <c r="I18" i="3" a="1"/>
  <c r="I26" i="3" a="1"/>
  <c r="I16" i="3" a="1"/>
  <c r="I28" i="3" a="1"/>
  <c r="I6" i="3" a="1"/>
  <c r="I22" i="3" a="1"/>
  <c r="I20" i="3" a="1"/>
  <c r="I11" i="3" a="1"/>
  <c r="I15" i="3" a="1"/>
  <c r="I23" i="3" a="1"/>
  <c r="I8" i="3" a="1"/>
  <c r="I7" i="3" a="1"/>
  <c r="I19" i="3" a="1"/>
  <c r="I27" i="3" a="1"/>
  <c r="I12" i="3" a="1"/>
  <c r="I24" i="3" a="1"/>
  <c r="I4" i="3" a="1"/>
  <c r="I24" i="3" l="1"/>
  <c r="I12" i="3"/>
  <c r="I27" i="3"/>
  <c r="I19" i="3"/>
  <c r="I7" i="3"/>
  <c r="I8" i="3"/>
  <c r="I23" i="3"/>
  <c r="I15" i="3"/>
  <c r="I11" i="3"/>
  <c r="I20" i="3"/>
  <c r="I22" i="3"/>
  <c r="I6" i="3"/>
  <c r="I28" i="3"/>
  <c r="I16" i="3"/>
  <c r="I26" i="3"/>
  <c r="I18" i="3"/>
  <c r="I14" i="3"/>
  <c r="I10" i="3"/>
  <c r="I25" i="3"/>
  <c r="I21" i="3"/>
  <c r="I17" i="3"/>
  <c r="I13" i="3"/>
  <c r="I9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7BA4D6EA-8E08-48F4-A064-4B787213F486}" name="MS Access Database_Query1" type="1" refreshedVersion="8" background="1">
    <dbPr connection="DSN=MS Access Database;DBQ=C:\oa\재활용센터.accdb;DefaultDir=C:\oa;DriverId=25;FIL=MS Access;MaxBufferSize=2048;PageTimeout=5;" command="SELECT 센터관리.지역, 센터관리.운영구분, 센터관리.면적, 센터관리.보유차량_x000d__x000a_FROM `C:\oa\재활용센터.accdb`.센터관리 센터관리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<sst xmlns="http://schemas.openxmlformats.org/spreadsheetml/2006/main" count="536" uniqueCount="216">
  <si>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</si>
  <si>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</si>
  <si>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</si>
  <si>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</si>
  <si>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</si>
  <si>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</si>
  <si>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</si>
  <si>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</si>
  <si>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</si>
  <si>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</si>
  <si>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</si>
  <si>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</si>
  <si>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</si>
  <si>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</si>
  <si>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</si>
  <si>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</si>
  <si>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</si>
  <si>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</si>
  <si>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</si>
  <si>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</si>
  <si>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</si>
  <si>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</si>
  <si>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</si>
  <si>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</si>
  <si>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</si>
  <si>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</si>
  <si>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</si>
  <si>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</si>
  <si>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</si>
  <si>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</si>
  <si>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</si>
  <si>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</si>
  <si>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</si>
  <si>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</si>
  <si>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</si>
  <si>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</si>
  <si>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</si>
  <si>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</si>
  <si>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</si>
  <si>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</si>
  <si>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</si>
  <si>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</si>
  <si>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</si>
  <si>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</si>
  <si>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</si>
  <si>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</si>
  <si>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</si>
  <si>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</si>
  <si>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</si>
  <si>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</si>
  <si>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</si>
  <si>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</si>
  <si>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</si>
  <si>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</si>
  <si>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</si>
  <si>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</si>
  <si>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</si>
  <si>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</si>
  <si>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</si>
  <si>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</si>
  <si>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</si>
  <si>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</si>
  <si>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</si>
  <si>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</si>
  <si>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</si>
  <si>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</si>
  <si>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</si>
  <si>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</si>
  <si>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</si>
  <si>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</si>
  <si>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</si>
  <si>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</si>
  <si>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</si>
  <si>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</si>
  <si>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</si>
  <si>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</si>
  <si>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</si>
  <si>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</si>
  <si>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</si>
  <si>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</si>
  <si>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</si>
  <si>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</si>
  <si>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</si>
  <si>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</si>
  <si>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</si>
  <si>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</si>
  <si>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</si>
  <si>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</si>
  <si>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</si>
  <si>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</si>
  <si>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</si>
  <si>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</si>
  <si>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</si>
  <si>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</si>
  <si>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</si>
  <si>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</si>
  <si>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</si>
  <si>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</si>
  <si>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</si>
  <si>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</si>
  <si>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</si>
  <si>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</si>
  <si>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</si>
  <si>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</si>
  <si>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</si>
  <si>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</si>
  <si>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</si>
  <si>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</si>
  <si>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</si>
  <si>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</si>
  <si>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</si>
  <si>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</si>
  <si>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</si>
  <si>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</si>
  <si>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</si>
  <si>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</si>
  <si>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</si>
  <si>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</si>
  <si>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</si>
  <si>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</si>
  <si>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</si>
  <si>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</si>
  <si>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</si>
  <si>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</si>
  <si>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</si>
  <si>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</si>
  <si>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</si>
  <si>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</si>
  <si>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</si>
  <si>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</si>
  <si>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</si>
  <si>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</si>
  <si>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</si>
  <si>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</si>
  <si>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</si>
  <si>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</si>
  <si>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</si>
  <si>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</si>
  <si>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</si>
  <si>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</si>
  <si>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</si>
  <si>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</si>
  <si>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</si>
  <si>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</si>
  <si>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</si>
  <si>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</si>
  <si>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</si>
  <si>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</si>
  <si>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</si>
  <si>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</si>
  <si>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</si>
  <si>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</si>
  <si>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</si>
  <si>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</si>
  <si>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</si>
  <si>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</si>
  <si>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</si>
  <si>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</si>
  <si>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</si>
  <si>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</si>
  <si>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</si>
  <si>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</si>
  <si>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</si>
  <si>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</si>
  <si>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</si>
  <si>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</si>
  <si>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</si>
  <si>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</si>
  <si>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</si>
  <si>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</si>
  <si>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</si>
  <si>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</si>
  <si>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</si>
  <si>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</si>
  <si>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</si>
  <si>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</si>
  <si>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</si>
  <si>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</si>
  <si>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</si>
  <si>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</si>
  <si>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</si>
  <si>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</si>
  <si>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</si>
  <si>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</si>
  <si>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</si>
  <si>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</si>
  <si>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</si>
  <si>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</si>
  <si>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</si>
  <si>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</si>
  <si>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</si>
  <si>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</si>
  <si>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</si>
  <si>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</si>
  <si>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</si>
  <si>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</si>
  <si>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</si>
  <si>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</si>
  <si>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</si>
  <si>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</si>
  <si>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</si>
  <si>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</si>
  <si>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</si>
  <si>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</si>
  <si>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</si>
  <si>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</si>
  <si>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</si>
  <si>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</si>
  <si>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</si>
  <si>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보유차량</t>
  </si>
  <si>
    <t>전체 평균 : 보유차량</t>
  </si>
  <si>
    <t>평균 : 면적</t>
  </si>
  <si>
    <t>전체 평균 : 면적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</si>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</sst>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ED62-4E17-9D4F-31D6D009B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ED62-4E17-9D4F-31D6D009B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7A16C9A-DE29-EE21-BC5E-3DB5E5CD7D4D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B31CD98-F0AC-15E4-3985-D8B950F93B58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00.097246759258" backgroundQuery="1" createdVersion="8" refreshedVersion="8" minRefreshableVersion="3" recordCount="26" xr:uid="{D2FD1776-A94C-49D2-8663-B10AE033EAEF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B1D88F-AD22-4DFE-A232-AC0A9C717A86}" name="피벗 테이블2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M13" sqref="M13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6" t="s">
        <v>206</v>
      </c>
    </row>
    <row r="31" spans="1:8" x14ac:dyDescent="0.3">
      <c r="A31" t="b">
        <f>AND(YEAR(D4)&gt;=2018,(RIGHT(H4,3)="일요일") + (RIGHT(H4,3)="공휴일"))</f>
        <v>1</v>
      </c>
    </row>
    <row r="33" spans="1:5" x14ac:dyDescent="0.3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N23" sqref="N23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e" cm="1">
        <f t="array" aca="1" ref="I4" ca="1">fn비고(F4,G4,H4)</f>
        <v>#NAME?</v>
      </c>
      <c r="K4" s="1" t="s">
        <v>19</v>
      </c>
      <c r="L4" s="2">
        <f t="array" ref="L4">ROUNDDOWN(AVERAGE(IF((YEAR($I$2)-YEAR($D$4:$D$28)&gt;=20)*($C$4:$C$28=K4),$E$4:$E$28)),0)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e" cm="1">
        <f t="array" aca="1" ref="I5" ca="1">fn비고(F5,G5,H5)</f>
        <v>#NAME?</v>
      </c>
      <c r="K5" s="1" t="s">
        <v>16</v>
      </c>
      <c r="L5" s="2">
        <f t="array" ref="L5">ROUNDDOWN(AVERAGE(IF((YEAR($I$2)-YEAR($D$4:$D$28)&gt;=20)*($C$4:$C$28=K5),$E$4:$E$28)),0)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e" cm="1">
        <f t="array" aca="1" ref="I6" ca="1">fn비고(F6,G6,H6)</f>
        <v>#NAME?</v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e" cm="1">
        <f t="array" aca="1" ref="I7" ca="1">fn비고(F7,G7,H7)</f>
        <v>#NAME?</v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e" cm="1">
        <f t="array" aca="1" ref="I8" ca="1">fn비고(F8,G8,H8)</f>
        <v>#NAME?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e" cm="1">
        <f t="array" aca="1" ref="I9" ca="1">fn비고(F9,G9,H9)</f>
        <v>#NAME?</v>
      </c>
      <c r="K9" s="1" t="s">
        <v>40</v>
      </c>
      <c r="L9" s="2" t="str">
        <f t="array" ref="L9">_xlfn.CONCAT("직영 ",SUM(($B$4:$B$28=K9)*($C$4:$C$28="직영")),"곳 - 위탁 ",SUM(($B$4:$B$28=K9)*($C$4:$C$28="위탁")),"곳")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16" si="0">TEXT(COUNTIFS($B$4:$B$28,$K9,$F$4:$F$28,"*"&amp;N$8&amp;"*")/COUNTIF($B$4:$B$28,$K9),"0%")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e" cm="1">
        <f t="array" aca="1" ref="I10" ca="1">fn비고(F10,G10,H10)</f>
        <v>#NAME?</v>
      </c>
      <c r="K10" s="1" t="s">
        <v>15</v>
      </c>
      <c r="L10" s="2" t="str">
        <f t="array" ref="L10">_xlfn.CONCAT("직영 ",SUM(($B$4:$B$28=K10)*($C$4:$C$28="직영")),"곳 - 위탁 ",SUM(($B$4:$B$28=K10)*($C$4:$C$28="위탁")),"곳")</f>
        <v>직영 1곳 - 위탁 2곳</v>
      </c>
      <c r="M10" s="1" t="str">
        <f t="shared" ref="M10:M16" si="1">TEXT(COUNTIFS($B$4:$B$28,$K10,$F$4:$F$28,"*"&amp;M$8&amp;"*")/COUNTIF($B$4:$B$28,$K10),"0%")</f>
        <v>67%</v>
      </c>
      <c r="N10" s="1" t="str">
        <f t="shared" si="0"/>
        <v>33%</v>
      </c>
      <c r="O10" s="1" t="str">
        <f t="shared" si="0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e" cm="1">
        <f t="array" aca="1" ref="I11" ca="1">fn비고(F11,G11,H11)</f>
        <v>#NAME?</v>
      </c>
      <c r="K11" s="1" t="s">
        <v>21</v>
      </c>
      <c r="L11" s="2" t="str">
        <f t="array" ref="L11">_xlfn.CONCAT("직영 ",SUM(($B$4:$B$28=K11)*($C$4:$C$28="직영")),"곳 - 위탁 ",SUM(($B$4:$B$28=K11)*($C$4:$C$28="위탁")),"곳")</f>
        <v>직영 1곳 - 위탁 2곳</v>
      </c>
      <c r="M11" s="1" t="str">
        <f t="shared" si="1"/>
        <v>67%</v>
      </c>
      <c r="N11" s="1" t="str">
        <f t="shared" si="0"/>
        <v>67%</v>
      </c>
      <c r="O11" s="1" t="str">
        <f t="shared" si="0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e" cm="1">
        <f t="array" aca="1" ref="I12" ca="1">fn비고(F12,G12,H12)</f>
        <v>#NAME?</v>
      </c>
      <c r="K12" s="1" t="s">
        <v>25</v>
      </c>
      <c r="L12" s="2" t="str">
        <f t="array" ref="L12">_xlfn.CONCAT("직영 ",SUM(($B$4:$B$28=K12)*($C$4:$C$28="직영")),"곳 - 위탁 ",SUM(($B$4:$B$28=K12)*($C$4:$C$28="위탁")),"곳")</f>
        <v>직영 2곳 - 위탁 2곳</v>
      </c>
      <c r="M12" s="1" t="str">
        <f t="shared" si="1"/>
        <v>50%</v>
      </c>
      <c r="N12" s="1" t="str">
        <f t="shared" si="0"/>
        <v>25%</v>
      </c>
      <c r="O12" s="1" t="str">
        <f t="shared" si="0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e" cm="1">
        <f t="array" aca="1" ref="I13" ca="1">fn비고(F13,G13,H13)</f>
        <v>#NAME?</v>
      </c>
      <c r="K13" s="1" t="s">
        <v>42</v>
      </c>
      <c r="L13" s="2" t="str">
        <f t="array" ref="L13">_xlfn.CONCAT("직영 ",SUM(($B$4:$B$28=K13)*($C$4:$C$28="직영")),"곳 - 위탁 ",SUM(($B$4:$B$28=K13)*($C$4:$C$28="위탁")),"곳")</f>
        <v>직영 2곳 - 위탁 2곳</v>
      </c>
      <c r="M13" s="1" t="str">
        <f t="shared" si="1"/>
        <v>75%</v>
      </c>
      <c r="N13" s="1" t="str">
        <f t="shared" si="0"/>
        <v>50%</v>
      </c>
      <c r="O13" s="1" t="str">
        <f t="shared" si="0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e" cm="1">
        <f t="array" aca="1" ref="I14" ca="1">fn비고(F14,G14,H14)</f>
        <v>#NAME?</v>
      </c>
      <c r="K14" s="1" t="s">
        <v>28</v>
      </c>
      <c r="L14" s="2" t="str">
        <f t="array" ref="L14">_xlfn.CONCAT("직영 ",SUM(($B$4:$B$28=K14)*($C$4:$C$28="직영")),"곳 - 위탁 ",SUM(($B$4:$B$28=K14)*($C$4:$C$28="위탁")),"곳")</f>
        <v>직영 2곳 - 위탁 1곳</v>
      </c>
      <c r="M14" s="1" t="str">
        <f t="shared" si="1"/>
        <v>67%</v>
      </c>
      <c r="N14" s="1" t="str">
        <f t="shared" si="0"/>
        <v>33%</v>
      </c>
      <c r="O14" s="1" t="str">
        <f t="shared" si="0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e" cm="1">
        <f t="array" aca="1" ref="I15" ca="1">fn비고(F15,G15,H15)</f>
        <v>#NAME?</v>
      </c>
      <c r="K15" s="1" t="s">
        <v>50</v>
      </c>
      <c r="L15" s="2" t="str">
        <f t="array" ref="L15">_xlfn.CONCAT("직영 ",SUM(($B$4:$B$28=K15)*($C$4:$C$28="직영")),"곳 - 위탁 ",SUM(($B$4:$B$28=K15)*($C$4:$C$28="위탁")),"곳")</f>
        <v>직영 0곳 - 위탁 2곳</v>
      </c>
      <c r="M15" s="1" t="str">
        <f t="shared" si="1"/>
        <v>0%</v>
      </c>
      <c r="N15" s="1" t="str">
        <f t="shared" si="0"/>
        <v>100%</v>
      </c>
      <c r="O15" s="1" t="str">
        <f t="shared" si="0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e" cm="1">
        <f t="array" aca="1" ref="I16" ca="1">fn비고(F16,G16,H16)</f>
        <v>#NAME?</v>
      </c>
      <c r="K16" s="1" t="s">
        <v>32</v>
      </c>
      <c r="L16" s="2" t="str">
        <f t="array" ref="L16">_xlfn.CONCAT("직영 ",SUM(($B$4:$B$28=K16)*($C$4:$C$28="직영")),"곳 - 위탁 ",SUM(($B$4:$B$28=K16)*($C$4:$C$28="위탁")),"곳")</f>
        <v>직영 2곳 - 위탁 0곳</v>
      </c>
      <c r="M16" s="1" t="str">
        <f t="shared" si="1"/>
        <v>50%</v>
      </c>
      <c r="N16" s="1" t="str">
        <f t="shared" si="0"/>
        <v>50%</v>
      </c>
      <c r="O16" s="1" t="str">
        <f t="shared" si="0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e" cm="1">
        <f t="array" aca="1" ref="I17" ca="1">fn비고(F17,G17,H17)</f>
        <v>#NAME?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e" cm="1">
        <f t="array" aca="1" ref="I18" ca="1">fn비고(F18,G18,H18)</f>
        <v>#NAME?</v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e" cm="1">
        <f t="array" aca="1" ref="I19" ca="1">fn비고(F19,G19,H19)</f>
        <v>#NAME?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e" cm="1">
        <f t="array" aca="1" ref="I20" ca="1">fn비고(F20,G20,H20)</f>
        <v>#NAME?</v>
      </c>
      <c r="K20" s="1" t="s">
        <v>19</v>
      </c>
      <c r="L20" s="1" t="str">
        <f t="array" ref="L20">INDEX($A$4:$A$28,MATCH(MAX(($C$4:$C$28=K20)*$E$4:$E$28),$E$4:$E$28,0),1)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e" cm="1">
        <f t="array" aca="1" ref="I21" ca="1">fn비고(F21,G21,H21)</f>
        <v>#NAME?</v>
      </c>
      <c r="K21" s="1" t="s">
        <v>16</v>
      </c>
      <c r="L21" s="1" t="str">
        <f t="array" ref="L21">INDEX($A$4:$A$28,MATCH(MAX(($C$4:$C$28=K21)*$E$4:$E$28),$E$4:$E$28,0),1)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e" cm="1">
        <f t="array" aca="1" ref="I22" ca="1">fn비고(F22,G22,H22)</f>
        <v>#NAME?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e" cm="1">
        <f t="array" aca="1" ref="I23" ca="1">fn비고(F23,G23,H23)</f>
        <v>#NAME?</v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e" cm="1">
        <f t="array" aca="1" ref="I24" ca="1">fn비고(F24,G24,H24)</f>
        <v>#NAME?</v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e" cm="1">
        <f t="array" aca="1" ref="I25" ca="1">fn비고(F25,G25,H25)</f>
        <v>#NAME?</v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e" cm="1">
        <f t="array" aca="1" ref="I26" ca="1">fn비고(F26,G26,H26)</f>
        <v>#NAME?</v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e" cm="1">
        <f t="array" aca="1" ref="I27" ca="1">fn비고(F27,G27,H27)</f>
        <v>#NAME?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e" cm="1">
        <f t="array" aca="1" ref="I28" ca="1">fn비고(F28,G28,H28)</f>
        <v>#NAME?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E5" sqref="E5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</cols>
  <sheetData>
    <row r="1" spans="1:3" x14ac:dyDescent="0.3">
      <c r="A1" s="17" t="s">
        <v>86</v>
      </c>
      <c r="B1" t="s">
        <v>207</v>
      </c>
    </row>
    <row r="3" spans="1:3" x14ac:dyDescent="0.3">
      <c r="A3" s="17" t="s">
        <v>85</v>
      </c>
      <c r="B3" s="17" t="s">
        <v>208</v>
      </c>
    </row>
    <row r="4" spans="1:3" x14ac:dyDescent="0.3">
      <c r="A4" t="s">
        <v>108</v>
      </c>
      <c r="C4" s="18"/>
    </row>
    <row r="5" spans="1:3" x14ac:dyDescent="0.3">
      <c r="B5" t="s">
        <v>211</v>
      </c>
      <c r="C5" s="18">
        <v>226.5</v>
      </c>
    </row>
    <row r="6" spans="1:3" x14ac:dyDescent="0.3">
      <c r="B6" t="s">
        <v>209</v>
      </c>
      <c r="C6" s="18">
        <v>1</v>
      </c>
    </row>
    <row r="7" spans="1:3" x14ac:dyDescent="0.3">
      <c r="C7" s="18"/>
    </row>
    <row r="8" spans="1:3" x14ac:dyDescent="0.3">
      <c r="A8" t="s">
        <v>92</v>
      </c>
      <c r="C8" s="18"/>
    </row>
    <row r="9" spans="1:3" x14ac:dyDescent="0.3">
      <c r="B9" t="s">
        <v>211</v>
      </c>
      <c r="C9" s="18">
        <v>265.33333333333331</v>
      </c>
    </row>
    <row r="10" spans="1:3" x14ac:dyDescent="0.3">
      <c r="B10" t="s">
        <v>209</v>
      </c>
      <c r="C10" s="18">
        <v>0.66666666666666663</v>
      </c>
    </row>
    <row r="11" spans="1:3" x14ac:dyDescent="0.3">
      <c r="C11" s="18"/>
    </row>
    <row r="12" spans="1:3" x14ac:dyDescent="0.3">
      <c r="A12" t="s">
        <v>96</v>
      </c>
      <c r="C12" s="18"/>
    </row>
    <row r="13" spans="1:3" x14ac:dyDescent="0.3">
      <c r="B13" t="s">
        <v>211</v>
      </c>
      <c r="C13" s="18">
        <v>239.33333333333334</v>
      </c>
    </row>
    <row r="14" spans="1:3" x14ac:dyDescent="0.3">
      <c r="B14" t="s">
        <v>209</v>
      </c>
      <c r="C14" s="18">
        <v>1.6666666666666667</v>
      </c>
    </row>
    <row r="15" spans="1:3" x14ac:dyDescent="0.3">
      <c r="C15" s="18"/>
    </row>
    <row r="16" spans="1:3" x14ac:dyDescent="0.3">
      <c r="A16" t="s">
        <v>212</v>
      </c>
      <c r="C16" s="18">
        <v>245.875</v>
      </c>
    </row>
    <row r="17" spans="1:3" x14ac:dyDescent="0.3">
      <c r="A17" t="s">
        <v>210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O5" sqref="O5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8" sqref="I8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M24" sqref="M24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L15" sqref="L15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9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13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김채현</cp:lastModifiedBy>
  <cp:lastPrinted>2024-11-03T17:17:42Z</cp:lastPrinted>
  <dcterms:created xsi:type="dcterms:W3CDTF">2023-05-30T06:41:20Z</dcterms:created>
  <dcterms:modified xsi:type="dcterms:W3CDTF">2024-11-03T18:00:48Z</dcterms:modified>
</cp:coreProperties>
</file>