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5FC118F-A838-4063-ACFF-B81EE0EEE65B}" xr6:coauthVersionLast="47" xr6:coauthVersionMax="47" xr10:uidLastSave="{00000000-0000-0000-0000-000000000000}"/>
  <bookViews>
    <workbookView xWindow="-120" yWindow="-120" windowWidth="29040" windowHeight="15840" activeTab="3" xr2:uid="{A2273834-E913-4561-8F4C-BEA48E189C6D}"/>
  </bookViews>
  <sheets>
    <sheet name="제1작업" sheetId="5" r:id="rId1"/>
    <sheet name="제2작업" sheetId="1" r:id="rId2"/>
    <sheet name="제3작업" sheetId="4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조회수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J13" i="5"/>
  <c r="E14" i="5"/>
  <c r="E13" i="5"/>
  <c r="J5" i="5"/>
  <c r="J6" i="5"/>
  <c r="J7" i="5"/>
  <c r="J8" i="5"/>
  <c r="J9" i="5"/>
  <c r="J10" i="5"/>
  <c r="J11" i="5"/>
  <c r="J12" i="5"/>
  <c r="I12" i="5"/>
  <c r="I11" i="5"/>
  <c r="I10" i="5"/>
  <c r="I9" i="5"/>
  <c r="I8" i="5"/>
  <c r="I7" i="5"/>
  <c r="I6" i="5"/>
  <c r="I5" i="5"/>
</calcChain>
</file>

<file path=xl/sharedStrings.xml><?xml version="1.0" encoding="utf-8"?>
<sst xmlns="http://schemas.openxmlformats.org/spreadsheetml/2006/main" count="117" uniqueCount="45">
  <si>
    <t>유튜브</t>
    <phoneticPr fontId="1" type="noConversion"/>
  </si>
  <si>
    <t>채널명</t>
    <phoneticPr fontId="1" type="noConversion"/>
  </si>
  <si>
    <t>가입일</t>
    <phoneticPr fontId="1" type="noConversion"/>
  </si>
  <si>
    <t>카테고리</t>
    <phoneticPr fontId="1" type="noConversion"/>
  </si>
  <si>
    <t>게시 된
비디오 수</t>
    <phoneticPr fontId="1" type="noConversion"/>
  </si>
  <si>
    <t>구독자수</t>
    <phoneticPr fontId="1" type="noConversion"/>
  </si>
  <si>
    <t>조회수
(최근 7일간)</t>
    <phoneticPr fontId="1" type="noConversion"/>
  </si>
  <si>
    <t>순위</t>
    <phoneticPr fontId="1" type="noConversion"/>
  </si>
  <si>
    <t>비고</t>
    <phoneticPr fontId="1" type="noConversion"/>
  </si>
  <si>
    <t>K010E</t>
    <phoneticPr fontId="1" type="noConversion"/>
  </si>
  <si>
    <t>K065H</t>
    <phoneticPr fontId="1" type="noConversion"/>
  </si>
  <si>
    <t>M456R</t>
    <phoneticPr fontId="1" type="noConversion"/>
  </si>
  <si>
    <t>P012W</t>
    <phoneticPr fontId="1" type="noConversion"/>
  </si>
  <si>
    <t>L712Q</t>
    <phoneticPr fontId="1" type="noConversion"/>
  </si>
  <si>
    <t>A032L</t>
    <phoneticPr fontId="1" type="noConversion"/>
  </si>
  <si>
    <t>K302G</t>
    <phoneticPr fontId="1" type="noConversion"/>
  </si>
  <si>
    <t>C123K</t>
    <phoneticPr fontId="1" type="noConversion"/>
  </si>
  <si>
    <t>칸바이트</t>
    <phoneticPr fontId="1" type="noConversion"/>
  </si>
  <si>
    <t>한국TV</t>
    <phoneticPr fontId="1" type="noConversion"/>
  </si>
  <si>
    <t>마이소코리아</t>
    <phoneticPr fontId="1" type="noConversion"/>
  </si>
  <si>
    <t>코스모코리아</t>
    <phoneticPr fontId="1" type="noConversion"/>
  </si>
  <si>
    <t>투데이경제</t>
    <phoneticPr fontId="1" type="noConversion"/>
  </si>
  <si>
    <t>피플앤블로그</t>
  </si>
  <si>
    <t>피플앤블로그</t>
    <phoneticPr fontId="1" type="noConversion"/>
  </si>
  <si>
    <t>엔터테인먼트</t>
  </si>
  <si>
    <t>엔터테인먼트</t>
    <phoneticPr fontId="1" type="noConversion"/>
  </si>
  <si>
    <t>과학과 기술</t>
  </si>
  <si>
    <t>과학과 기술</t>
    <phoneticPr fontId="1" type="noConversion"/>
  </si>
  <si>
    <t>최대 조회수</t>
    <phoneticPr fontId="1" type="noConversion"/>
  </si>
  <si>
    <t>구독자수가 평균 이상인 유튜브 수</t>
    <phoneticPr fontId="1" type="noConversion"/>
  </si>
  <si>
    <t>한국셀럼</t>
    <phoneticPr fontId="1" type="noConversion"/>
  </si>
  <si>
    <t>*코리아*</t>
    <phoneticPr fontId="1" type="noConversion"/>
  </si>
  <si>
    <t>&gt;=10000</t>
    <phoneticPr fontId="1" type="noConversion"/>
  </si>
  <si>
    <t>총합계</t>
  </si>
  <si>
    <t>개수 : 유튜브</t>
  </si>
  <si>
    <t>2017년</t>
  </si>
  <si>
    <t>2019년</t>
  </si>
  <si>
    <t>2020년</t>
  </si>
  <si>
    <t>***</t>
  </si>
  <si>
    <t>코리아이슈</t>
    <phoneticPr fontId="1" type="noConversion"/>
  </si>
  <si>
    <t>카테고리</t>
  </si>
  <si>
    <t>가입일</t>
  </si>
  <si>
    <t>평균 : 게시 된 비디오수
비디오 수</t>
  </si>
  <si>
    <t>피플앤블로그에 게시 된 비디오 수 합계</t>
    <phoneticPr fontId="1" type="noConversion"/>
  </si>
  <si>
    <t>러브캣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</si>
</sst>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천회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2" fillId="0" borderId="14" xfId="0" applyNumberFormat="1" applyFont="1" applyFill="1" applyBorder="1" applyAlignment="1">
      <alignment horizontal="center" vertical="center"/>
    </xf>
    <xf numFmtId="41" fontId="2" fillId="0" borderId="14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17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천회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피플앤블로그 및 엔터테인먼트의 유튜브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조회수(최근 7일간)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(제1작업!$H$5:$H$8,제1작업!$H$11:$H$12)</c:f>
              <c:numCache>
                <c:formatCode>#,##0"천회"</c:formatCode>
                <c:ptCount val="6"/>
                <c:pt idx="0">
                  <c:v>1820</c:v>
                </c:pt>
                <c:pt idx="1">
                  <c:v>2966</c:v>
                </c:pt>
                <c:pt idx="2">
                  <c:v>658</c:v>
                </c:pt>
                <c:pt idx="3">
                  <c:v>562</c:v>
                </c:pt>
                <c:pt idx="4">
                  <c:v>1689</c:v>
                </c:pt>
                <c:pt idx="5">
                  <c:v>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F-48FC-918A-5A913272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0275407"/>
        <c:axId val="1710276239"/>
      </c:barChart>
      <c:lineChart>
        <c:grouping val="standard"/>
        <c:varyColors val="0"/>
        <c:ser>
          <c:idx val="0"/>
          <c:order val="0"/>
          <c:tx>
            <c:v>구독자수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0F-48FC-918A-5A913272BF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0F-48FC-918A-5A913272BF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F-48FC-918A-5A913272BF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F-48FC-918A-5A913272BF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F-48FC-918A-5A913272B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(제1작업!$G$5:$G$8,제1작업!$G$11:$G$12)</c:f>
              <c:numCache>
                <c:formatCode>_(* #,##0_);_(* \(#,##0\);_(* "-"_);_(@_)</c:formatCode>
                <c:ptCount val="6"/>
                <c:pt idx="0">
                  <c:v>12712</c:v>
                </c:pt>
                <c:pt idx="1">
                  <c:v>6632</c:v>
                </c:pt>
                <c:pt idx="2">
                  <c:v>3996</c:v>
                </c:pt>
                <c:pt idx="3">
                  <c:v>3331</c:v>
                </c:pt>
                <c:pt idx="4">
                  <c:v>1913</c:v>
                </c:pt>
                <c:pt idx="5">
                  <c:v>18451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F-48FC-918A-5A913272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62175"/>
        <c:axId val="162573823"/>
      </c:lineChart>
      <c:catAx>
        <c:axId val="171027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10276239"/>
        <c:crosses val="autoZero"/>
        <c:auto val="1"/>
        <c:lblAlgn val="ctr"/>
        <c:lblOffset val="100"/>
        <c:noMultiLvlLbl val="0"/>
      </c:catAx>
      <c:valAx>
        <c:axId val="1710276239"/>
        <c:scaling>
          <c:orientation val="minMax"/>
          <c:max val="85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&quot;천회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10275407"/>
        <c:crosses val="autoZero"/>
        <c:crossBetween val="between"/>
        <c:majorUnit val="1500"/>
      </c:valAx>
      <c:valAx>
        <c:axId val="162573823"/>
        <c:scaling>
          <c:orientation val="minMax"/>
        </c:scaling>
        <c:delete val="0"/>
        <c:axPos val="r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2562175"/>
        <c:crosses val="max"/>
        <c:crossBetween val="between"/>
        <c:majorUnit val="4000"/>
      </c:valAx>
      <c:catAx>
        <c:axId val="1625621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57382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6D8A55-BECE-4E61-AF38-CCFFF91BB30F}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6</xdr:col>
      <xdr:colOff>571500</xdr:colOff>
      <xdr:row>2</xdr:row>
      <xdr:rowOff>285750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EF2E55E-304D-49BD-8C31-248054D8840E}"/>
            </a:ext>
          </a:extLst>
        </xdr:cNvPr>
        <xdr:cNvSpPr/>
      </xdr:nvSpPr>
      <xdr:spPr>
        <a:xfrm>
          <a:off x="171450" y="57150"/>
          <a:ext cx="4867275" cy="9239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85725</xdr:colOff>
      <xdr:row>0</xdr:row>
      <xdr:rowOff>200025</xdr:rowOff>
    </xdr:from>
    <xdr:to>
      <xdr:col>9</xdr:col>
      <xdr:colOff>733425</xdr:colOff>
      <xdr:row>2</xdr:row>
      <xdr:rowOff>219075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5989CA0-43FC-4619-AC7C-9D76D7322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00025"/>
          <a:ext cx="23526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02E9BE-6AD0-4DBC-8D89-D1FFA2661E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0.66553</cdr:x>
      <cdr:y>0.1201</cdr:y>
    </cdr:from>
    <cdr:to>
      <cdr:x>0.77304</cdr:x>
      <cdr:y>0.19582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7894F110-BD07-48AC-89AB-A6974B5BF724}"/>
            </a:ext>
          </a:extLst>
        </cdr:cNvPr>
        <cdr:cNvSpPr/>
      </cdr:nvSpPr>
      <cdr:spPr>
        <a:xfrm xmlns:a="http://schemas.openxmlformats.org/drawingml/2006/main">
          <a:off x="6191250" y="730250"/>
          <a:ext cx="1000125" cy="460375"/>
        </a:xfrm>
        <a:prstGeom xmlns:a="http://schemas.openxmlformats.org/drawingml/2006/main" prst="wedgeRoundRectCallout">
          <a:avLst>
            <a:gd name="adj1" fmla="val 91866"/>
            <a:gd name="adj2" fmla="val -30943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애견채널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91.565217476855" createdVersion="7" refreshedVersion="7" minRefreshableVersion="3" recordCount="8" xr:uid="{4707E2E5-235F-45C7-8F1F-5D4ABA91D0C6}">
  <cacheSource type="worksheet">
    <worksheetSource ref="B4:H12" sheet="제1작업"/>
  </cacheSource>
  <cacheFields count="9">
    <cacheField name="유튜브" numFmtId="0">
      <sharedItems count="8">
        <s v="K010E"/>
        <s v="K065H"/>
        <s v="M456R"/>
        <s v="P012W"/>
        <s v="L712Q"/>
        <s v="A032L"/>
        <s v="K302G"/>
        <s v="C123K"/>
      </sharedItems>
    </cacheField>
    <cacheField name="채널명" numFmtId="0">
      <sharedItems/>
    </cacheField>
    <cacheField name="가입일" numFmtId="14">
      <sharedItems containsSemiMixedTypes="0" containsNonDate="0" containsDate="1" containsString="0" minDate="2017-04-03T00:00:00" maxDate="2020-03-05T00:00:00" count="8">
        <d v="2017-05-03T00:00:00"/>
        <d v="2019-12-05T00:00:00"/>
        <d v="2020-01-03T00:00:00"/>
        <d v="2019-06-04T00:00:00"/>
        <d v="2017-04-03T00:00:00"/>
        <d v="2020-03-04T00:00:00"/>
        <d v="2019-05-26T00:00:00"/>
        <d v="2019-03-07T00:00:00"/>
      </sharedItems>
      <fieldGroup par="8" base="2">
        <rangePr groupBy="months" startDate="2017-04-03T00:00:00" endDate="2020-03-05T00:00:00"/>
        <groupItems count="14">
          <s v="&lt;2017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3-05"/>
        </groupItems>
      </fieldGroup>
    </cacheField>
    <cacheField name="카테고리" numFmtId="0">
      <sharedItems count="3">
        <s v="피플앤블로그"/>
        <s v="엔터테인먼트"/>
        <s v="과학과 기술"/>
      </sharedItems>
    </cacheField>
    <cacheField name="게시 된_x000a_비디오 수" numFmtId="41">
      <sharedItems containsSemiMixedTypes="0" containsString="0" containsNumber="1" containsInteger="1" minValue="36" maxValue="1082" count="8">
        <n v="76"/>
        <n v="732"/>
        <n v="36"/>
        <n v="43"/>
        <n v="375"/>
        <n v="1082"/>
        <n v="136"/>
        <n v="355"/>
      </sharedItems>
    </cacheField>
    <cacheField name="구독자수" numFmtId="41">
      <sharedItems containsSemiMixedTypes="0" containsString="0" containsNumber="1" containsInteger="1" minValue="1142" maxValue="18451"/>
    </cacheField>
    <cacheField name="조회수_x000a_(최근 7일간)" numFmtId="176">
      <sharedItems containsSemiMixedTypes="0" containsString="0" containsNumber="1" containsInteger="1" minValue="466" maxValue="8044"/>
    </cacheField>
    <cacheField name="분기" numFmtId="0" databaseField="0">
      <fieldGroup base="2">
        <rangePr groupBy="quarters" startDate="2017-04-03T00:00:00" endDate="2020-03-05T00:00:00"/>
        <groupItems count="6">
          <s v="&lt;2017-04-03"/>
          <s v="1사분기"/>
          <s v="2사분기"/>
          <s v="3사분기"/>
          <s v="4사분기"/>
          <s v="&gt;2020-03-05"/>
        </groupItems>
      </fieldGroup>
    </cacheField>
    <cacheField name="연" numFmtId="0" databaseField="0">
      <fieldGroup base="2">
        <rangePr groupBy="years" startDate="2017-04-03T00:00:00" endDate="2020-03-05T00:00:00"/>
        <groupItems count="6">
          <s v="&lt;2017-04-03"/>
          <s v="2017년"/>
          <s v="2018년"/>
          <s v="2019년"/>
          <s v="2020년"/>
          <s v="&gt;2020-03-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한국셀럼"/>
    <x v="0"/>
    <x v="0"/>
    <x v="0"/>
    <n v="12712"/>
    <n v="1820"/>
  </r>
  <r>
    <x v="1"/>
    <s v="칸바이트"/>
    <x v="1"/>
    <x v="1"/>
    <x v="1"/>
    <n v="6632"/>
    <n v="2966"/>
  </r>
  <r>
    <x v="2"/>
    <s v="코리안이슈"/>
    <x v="2"/>
    <x v="0"/>
    <x v="2"/>
    <n v="3996"/>
    <n v="658"/>
  </r>
  <r>
    <x v="3"/>
    <s v="한국TV"/>
    <x v="3"/>
    <x v="1"/>
    <x v="3"/>
    <n v="3331"/>
    <n v="562"/>
  </r>
  <r>
    <x v="4"/>
    <s v="마이소코리아"/>
    <x v="4"/>
    <x v="2"/>
    <x v="4"/>
    <n v="1142"/>
    <n v="466"/>
  </r>
  <r>
    <x v="5"/>
    <s v="코스모코리아"/>
    <x v="5"/>
    <x v="2"/>
    <x v="5"/>
    <n v="6099"/>
    <n v="4261"/>
  </r>
  <r>
    <x v="6"/>
    <s v="투데이경제"/>
    <x v="6"/>
    <x v="0"/>
    <x v="6"/>
    <n v="1913"/>
    <n v="1689"/>
  </r>
  <r>
    <x v="7"/>
    <s v="러브켓"/>
    <x v="7"/>
    <x v="1"/>
    <x v="7"/>
    <n v="18451"/>
    <n v="80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78374F-6725-42FD-ADA6-9F9DED6139C9}" name="피벗 테이블2" cacheId="0" applyNumberFormats="0" applyBorderFormats="0" applyFontFormats="0" applyPatternFormats="0" applyAlignmentFormats="0" applyWidthHeightFormats="1" dataCaption="값" missingCaption="***" updatedVersion="7" minRefreshableVersion="3" useAutoFormatting="1" colGrandTotals="0" itemPrintTitles="1" mergeItem="1" createdVersion="7" indent="0" outline="1" outlineData="1" multipleFieldFilters="0" rowHeaderCaption="가입일" colHeaderCaption="카테고리">
  <location ref="B3:H9" firstHeaderRow="1" firstDataRow="3" firstDataCol="1"/>
  <pivotFields count="9">
    <pivotField dataField="1" showAll="0">
      <items count="9">
        <item x="5"/>
        <item x="7"/>
        <item x="0"/>
        <item x="1"/>
        <item x="6"/>
        <item x="4"/>
        <item x="2"/>
        <item x="3"/>
        <item t="default"/>
      </items>
    </pivotField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 sortType="descending">
      <items count="4">
        <item x="0"/>
        <item x="1"/>
        <item x="2"/>
        <item t="default"/>
      </items>
    </pivotField>
    <pivotField dataField="1" numFmtId="41" showAll="0">
      <items count="9">
        <item x="2"/>
        <item x="3"/>
        <item x="0"/>
        <item x="6"/>
        <item x="7"/>
        <item x="4"/>
        <item x="1"/>
        <item x="5"/>
        <item t="default"/>
      </items>
    </pivotField>
    <pivotField numFmtId="41" showAll="0"/>
    <pivotField numFmtId="176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8"/>
  </rowFields>
  <rowItems count="4">
    <i>
      <x v="1"/>
    </i>
    <i>
      <x v="3"/>
    </i>
    <i>
      <x v="4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유튜브" fld="0" subtotal="count" baseField="0" baseItem="0"/>
    <dataField name="평균 : 게시 된 비디오수_x000a_비디오 수" fld="4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B1366E-0EC5-4D36-B7FA-4B85F7D73331}" name="표3" displayName="표3" ref="B18:H23" totalsRowShown="0" headerRowDxfId="16" headerRowBorderDxfId="15" tableBorderDxfId="14" totalsRowBorderDxfId="13">
  <autoFilter ref="B18:H23" xr:uid="{66B1366E-0EC5-4D36-B7FA-4B85F7D73331}"/>
  <tableColumns count="7">
    <tableColumn id="1" xr3:uid="{526EEE3D-0966-47C8-BCEC-854CCE623CDE}" name="유튜브" dataDxfId="12"/>
    <tableColumn id="2" xr3:uid="{841B8BEF-F790-4857-9E51-8AD024937A47}" name="채널명" dataDxfId="11"/>
    <tableColumn id="3" xr3:uid="{2804A36A-5901-4E4B-9A07-F38DBC8510D0}" name="가입일" dataDxfId="10"/>
    <tableColumn id="4" xr3:uid="{2E21C62A-A6D0-4FF9-8AFC-E824B2F45D78}" name="카테고리" dataDxfId="9"/>
    <tableColumn id="5" xr3:uid="{FF3C62F8-F4A3-4598-9D96-1D92295E970F}" name="게시 된_x000a_비디오 수" dataDxfId="8"/>
    <tableColumn id="6" xr3:uid="{65CCF74E-29EB-464B-B93E-1BD6EBC15C25}" name="구독자수" dataDxfId="7"/>
    <tableColumn id="7" xr3:uid="{75DDC6AE-A0EA-42BC-B002-40A0AAAE5B39}" name="조회수_x000a_(최근 7일간)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D065-5BA3-4ACC-9331-0398BBA5C989}">
  <dimension ref="B1:J14"/>
  <sheetViews>
    <sheetView workbookViewId="0">
      <selection activeCell="G5" sqref="G5:G12"/>
    </sheetView>
  </sheetViews>
  <sheetFormatPr defaultRowHeight="13.5" x14ac:dyDescent="0.3"/>
  <cols>
    <col min="1" max="1" width="1.625" style="1" customWidth="1"/>
    <col min="2" max="2" width="9" style="1"/>
    <col min="3" max="3" width="13" style="1" bestFit="1" customWidth="1"/>
    <col min="4" max="4" width="11.625" style="1" bestFit="1" customWidth="1"/>
    <col min="5" max="5" width="13" style="1" bestFit="1" customWidth="1"/>
    <col min="6" max="6" width="10.375" style="1" customWidth="1"/>
    <col min="7" max="7" width="12" style="1" customWidth="1"/>
    <col min="8" max="8" width="11.625" style="1" customWidth="1"/>
    <col min="9" max="9" width="10.75" style="1" customWidth="1"/>
    <col min="10" max="10" width="13" style="1" bestFit="1" customWidth="1"/>
    <col min="11" max="12" width="9" style="1"/>
    <col min="13" max="14" width="9" style="1" customWidth="1"/>
    <col min="15" max="16384" width="9" style="1"/>
  </cols>
  <sheetData>
    <row r="1" spans="2:10" ht="27.75" customHeight="1" x14ac:dyDescent="0.3"/>
    <row r="2" spans="2:10" ht="27" customHeight="1" x14ac:dyDescent="0.3"/>
    <row r="3" spans="2:10" ht="27" customHeight="1" thickBot="1" x14ac:dyDescent="0.35"/>
    <row r="4" spans="2:10" ht="27.75" thickBot="1" x14ac:dyDescent="0.35">
      <c r="B4" s="43" t="s">
        <v>0</v>
      </c>
      <c r="C4" s="44" t="s">
        <v>1</v>
      </c>
      <c r="D4" s="44" t="s">
        <v>2</v>
      </c>
      <c r="E4" s="44" t="s">
        <v>3</v>
      </c>
      <c r="F4" s="45" t="s">
        <v>4</v>
      </c>
      <c r="G4" s="44" t="s">
        <v>5</v>
      </c>
      <c r="H4" s="45" t="s">
        <v>6</v>
      </c>
      <c r="I4" s="44" t="s">
        <v>7</v>
      </c>
      <c r="J4" s="46" t="s">
        <v>8</v>
      </c>
    </row>
    <row r="5" spans="2:10" x14ac:dyDescent="0.3">
      <c r="B5" s="9" t="s">
        <v>9</v>
      </c>
      <c r="C5" s="10" t="s">
        <v>30</v>
      </c>
      <c r="D5" s="40">
        <v>42858</v>
      </c>
      <c r="E5" s="10" t="s">
        <v>23</v>
      </c>
      <c r="F5" s="41">
        <v>76</v>
      </c>
      <c r="G5" s="41">
        <v>12712</v>
      </c>
      <c r="H5" s="42">
        <v>1820</v>
      </c>
      <c r="I5" s="10">
        <f t="shared" ref="I5:I12" si="0">_xlfn.RANK.EQ(G5,G$5:G$12)</f>
        <v>2</v>
      </c>
      <c r="J5" s="11" t="str">
        <f t="shared" ref="J5:J12" si="1">IF(YEAR(D5)&lt;=2017,"스테디",IF(YEAR(D5)&lt;=2019,"베스트",""))</f>
        <v>스테디</v>
      </c>
    </row>
    <row r="6" spans="2:10" x14ac:dyDescent="0.3">
      <c r="B6" s="5" t="s">
        <v>10</v>
      </c>
      <c r="C6" s="3" t="s">
        <v>17</v>
      </c>
      <c r="D6" s="4">
        <v>43804</v>
      </c>
      <c r="E6" s="3" t="s">
        <v>25</v>
      </c>
      <c r="F6" s="16">
        <v>732</v>
      </c>
      <c r="G6" s="16">
        <v>6632</v>
      </c>
      <c r="H6" s="14">
        <v>2966</v>
      </c>
      <c r="I6" s="3">
        <f t="shared" si="0"/>
        <v>3</v>
      </c>
      <c r="J6" s="6" t="str">
        <f t="shared" si="1"/>
        <v>베스트</v>
      </c>
    </row>
    <row r="7" spans="2:10" x14ac:dyDescent="0.3">
      <c r="B7" s="5" t="s">
        <v>11</v>
      </c>
      <c r="C7" s="3" t="s">
        <v>39</v>
      </c>
      <c r="D7" s="4">
        <v>43833</v>
      </c>
      <c r="E7" s="3" t="s">
        <v>23</v>
      </c>
      <c r="F7" s="16">
        <v>36</v>
      </c>
      <c r="G7" s="16">
        <v>3996</v>
      </c>
      <c r="H7" s="14">
        <v>658</v>
      </c>
      <c r="I7" s="3">
        <f t="shared" si="0"/>
        <v>5</v>
      </c>
      <c r="J7" s="6" t="str">
        <f t="shared" si="1"/>
        <v/>
      </c>
    </row>
    <row r="8" spans="2:10" x14ac:dyDescent="0.3">
      <c r="B8" s="5" t="s">
        <v>12</v>
      </c>
      <c r="C8" s="3" t="s">
        <v>18</v>
      </c>
      <c r="D8" s="4">
        <v>43620</v>
      </c>
      <c r="E8" s="3" t="s">
        <v>25</v>
      </c>
      <c r="F8" s="16">
        <v>43</v>
      </c>
      <c r="G8" s="16">
        <v>3331</v>
      </c>
      <c r="H8" s="14">
        <v>562</v>
      </c>
      <c r="I8" s="3">
        <f t="shared" si="0"/>
        <v>6</v>
      </c>
      <c r="J8" s="6" t="str">
        <f t="shared" si="1"/>
        <v>베스트</v>
      </c>
    </row>
    <row r="9" spans="2:10" x14ac:dyDescent="0.3">
      <c r="B9" s="5" t="s">
        <v>13</v>
      </c>
      <c r="C9" s="3" t="s">
        <v>19</v>
      </c>
      <c r="D9" s="4">
        <v>42828</v>
      </c>
      <c r="E9" s="3" t="s">
        <v>27</v>
      </c>
      <c r="F9" s="16">
        <v>375</v>
      </c>
      <c r="G9" s="16">
        <v>1142</v>
      </c>
      <c r="H9" s="14">
        <v>466</v>
      </c>
      <c r="I9" s="3">
        <f t="shared" si="0"/>
        <v>8</v>
      </c>
      <c r="J9" s="6" t="str">
        <f t="shared" si="1"/>
        <v>스테디</v>
      </c>
    </row>
    <row r="10" spans="2:10" x14ac:dyDescent="0.3">
      <c r="B10" s="5" t="s">
        <v>14</v>
      </c>
      <c r="C10" s="3" t="s">
        <v>20</v>
      </c>
      <c r="D10" s="4">
        <v>43894</v>
      </c>
      <c r="E10" s="3" t="s">
        <v>27</v>
      </c>
      <c r="F10" s="16">
        <v>1082</v>
      </c>
      <c r="G10" s="16">
        <v>6099</v>
      </c>
      <c r="H10" s="14">
        <v>4261</v>
      </c>
      <c r="I10" s="3">
        <f t="shared" si="0"/>
        <v>4</v>
      </c>
      <c r="J10" s="6" t="str">
        <f t="shared" si="1"/>
        <v/>
      </c>
    </row>
    <row r="11" spans="2:10" x14ac:dyDescent="0.3">
      <c r="B11" s="5" t="s">
        <v>15</v>
      </c>
      <c r="C11" s="3" t="s">
        <v>21</v>
      </c>
      <c r="D11" s="4">
        <v>43611</v>
      </c>
      <c r="E11" s="3" t="s">
        <v>23</v>
      </c>
      <c r="F11" s="16">
        <v>136</v>
      </c>
      <c r="G11" s="16">
        <v>1913</v>
      </c>
      <c r="H11" s="14">
        <v>1689</v>
      </c>
      <c r="I11" s="3">
        <f t="shared" si="0"/>
        <v>7</v>
      </c>
      <c r="J11" s="6" t="str">
        <f t="shared" si="1"/>
        <v>베스트</v>
      </c>
    </row>
    <row r="12" spans="2:10" ht="14.25" thickBot="1" x14ac:dyDescent="0.35">
      <c r="B12" s="12" t="s">
        <v>16</v>
      </c>
      <c r="C12" s="7" t="s">
        <v>44</v>
      </c>
      <c r="D12" s="13">
        <v>43531</v>
      </c>
      <c r="E12" s="7" t="s">
        <v>25</v>
      </c>
      <c r="F12" s="17">
        <v>355</v>
      </c>
      <c r="G12" s="17">
        <v>18451</v>
      </c>
      <c r="H12" s="15">
        <v>8044</v>
      </c>
      <c r="I12" s="7">
        <f t="shared" si="0"/>
        <v>1</v>
      </c>
      <c r="J12" s="8" t="str">
        <f t="shared" si="1"/>
        <v>베스트</v>
      </c>
    </row>
    <row r="13" spans="2:10" x14ac:dyDescent="0.3">
      <c r="B13" s="47" t="s">
        <v>28</v>
      </c>
      <c r="C13" s="48"/>
      <c r="D13" s="48"/>
      <c r="E13" s="10">
        <f>MAX(조회수)</f>
        <v>8044</v>
      </c>
      <c r="F13" s="51"/>
      <c r="G13" s="48" t="s">
        <v>43</v>
      </c>
      <c r="H13" s="48"/>
      <c r="I13" s="48"/>
      <c r="J13" s="11">
        <f>DSUM(B4:J12,F4,E4:E5)</f>
        <v>248</v>
      </c>
    </row>
    <row r="14" spans="2:10" ht="14.25" thickBot="1" x14ac:dyDescent="0.35">
      <c r="B14" s="49" t="s">
        <v>29</v>
      </c>
      <c r="C14" s="50"/>
      <c r="D14" s="50"/>
      <c r="E14" s="7" t="str">
        <f>COUNTIF(G5:G12,"&gt;="&amp;AVERAGE(G5:G12))&amp;"개"</f>
        <v>2개</v>
      </c>
      <c r="F14" s="52"/>
      <c r="G14" s="21" t="s">
        <v>1</v>
      </c>
      <c r="H14" s="7" t="s">
        <v>30</v>
      </c>
      <c r="I14" s="21" t="s">
        <v>3</v>
      </c>
      <c r="J14" s="8" t="str">
        <f>VLOOKUP(H14,C4:J12,3,FALSE)</f>
        <v>피플앤블로그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{963AD74C-430B-498F-B970-CA3756AEDD4F}</x14:id>
        </ext>
      </extLst>
    </cfRule>
  </conditionalFormatting>
  <dataValidations count="1">
    <dataValidation type="list" allowBlank="1" showInputMessage="1" showErrorMessage="1" sqref="H14" xr:uid="{E3AFEC77-7A0A-45EB-BE6B-1532FCB42608}">
      <formula1>$C$5:$C$12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3AD74C-430B-498F-B970-CA3756AEDD4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2C6C-D16D-4A8E-A6C6-A4F0766AE279}">
  <dimension ref="B1:H23"/>
  <sheetViews>
    <sheetView workbookViewId="0">
      <selection activeCell="N18" sqref="N18"/>
    </sheetView>
  </sheetViews>
  <sheetFormatPr defaultRowHeight="13.5" x14ac:dyDescent="0.3"/>
  <cols>
    <col min="1" max="1" width="1.625" style="1" customWidth="1"/>
    <col min="2" max="2" width="9" style="1"/>
    <col min="3" max="3" width="13" style="1" bestFit="1" customWidth="1"/>
    <col min="4" max="4" width="11.625" style="1" bestFit="1" customWidth="1"/>
    <col min="5" max="5" width="13" style="1" bestFit="1" customWidth="1"/>
    <col min="6" max="6" width="10.125" style="1" customWidth="1"/>
    <col min="7" max="7" width="10.25" style="1" customWidth="1"/>
    <col min="8" max="8" width="12.125" style="1" customWidth="1"/>
    <col min="9" max="16384" width="9" style="1"/>
  </cols>
  <sheetData>
    <row r="1" spans="2:8" ht="14.25" thickBot="1" x14ac:dyDescent="0.35"/>
    <row r="2" spans="2:8" ht="27" x14ac:dyDescent="0.3">
      <c r="B2" s="18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19" t="s">
        <v>5</v>
      </c>
      <c r="H2" s="20" t="s">
        <v>6</v>
      </c>
    </row>
    <row r="3" spans="2:8" x14ac:dyDescent="0.3">
      <c r="B3" s="5" t="s">
        <v>9</v>
      </c>
      <c r="C3" s="3" t="s">
        <v>30</v>
      </c>
      <c r="D3" s="4">
        <v>42858</v>
      </c>
      <c r="E3" s="3" t="s">
        <v>23</v>
      </c>
      <c r="F3" s="16">
        <v>76</v>
      </c>
      <c r="G3" s="16">
        <v>12712</v>
      </c>
      <c r="H3" s="14">
        <v>1820</v>
      </c>
    </row>
    <row r="4" spans="2:8" x14ac:dyDescent="0.3">
      <c r="B4" s="5" t="s">
        <v>10</v>
      </c>
      <c r="C4" s="3" t="s">
        <v>17</v>
      </c>
      <c r="D4" s="4">
        <v>43804</v>
      </c>
      <c r="E4" s="3" t="s">
        <v>25</v>
      </c>
      <c r="F4" s="16">
        <v>732</v>
      </c>
      <c r="G4" s="16">
        <v>6632</v>
      </c>
      <c r="H4" s="14">
        <v>2966</v>
      </c>
    </row>
    <row r="5" spans="2:8" x14ac:dyDescent="0.3">
      <c r="B5" s="5" t="s">
        <v>11</v>
      </c>
      <c r="C5" s="3" t="s">
        <v>39</v>
      </c>
      <c r="D5" s="4">
        <v>43833</v>
      </c>
      <c r="E5" s="3" t="s">
        <v>23</v>
      </c>
      <c r="F5" s="16">
        <v>36</v>
      </c>
      <c r="G5" s="16">
        <v>3996</v>
      </c>
      <c r="H5" s="14">
        <v>658</v>
      </c>
    </row>
    <row r="6" spans="2:8" x14ac:dyDescent="0.3">
      <c r="B6" s="5" t="s">
        <v>12</v>
      </c>
      <c r="C6" s="3" t="s">
        <v>18</v>
      </c>
      <c r="D6" s="4">
        <v>43620</v>
      </c>
      <c r="E6" s="3" t="s">
        <v>25</v>
      </c>
      <c r="F6" s="16">
        <v>43</v>
      </c>
      <c r="G6" s="16">
        <v>3331</v>
      </c>
      <c r="H6" s="14">
        <v>562</v>
      </c>
    </row>
    <row r="7" spans="2:8" x14ac:dyDescent="0.3">
      <c r="B7" s="5" t="s">
        <v>13</v>
      </c>
      <c r="C7" s="3" t="s">
        <v>19</v>
      </c>
      <c r="D7" s="4">
        <v>42828</v>
      </c>
      <c r="E7" s="3" t="s">
        <v>27</v>
      </c>
      <c r="F7" s="16">
        <v>375</v>
      </c>
      <c r="G7" s="16">
        <v>1142</v>
      </c>
      <c r="H7" s="14">
        <v>466</v>
      </c>
    </row>
    <row r="8" spans="2:8" x14ac:dyDescent="0.3">
      <c r="B8" s="5" t="s">
        <v>14</v>
      </c>
      <c r="C8" s="3" t="s">
        <v>20</v>
      </c>
      <c r="D8" s="4">
        <v>43894</v>
      </c>
      <c r="E8" s="3" t="s">
        <v>27</v>
      </c>
      <c r="F8" s="16">
        <v>1082</v>
      </c>
      <c r="G8" s="16">
        <v>6099</v>
      </c>
      <c r="H8" s="14">
        <v>4261</v>
      </c>
    </row>
    <row r="9" spans="2:8" x14ac:dyDescent="0.3">
      <c r="B9" s="5" t="s">
        <v>15</v>
      </c>
      <c r="C9" s="3" t="s">
        <v>21</v>
      </c>
      <c r="D9" s="4">
        <v>43611</v>
      </c>
      <c r="E9" s="3" t="s">
        <v>23</v>
      </c>
      <c r="F9" s="16">
        <v>136</v>
      </c>
      <c r="G9" s="16">
        <v>1913</v>
      </c>
      <c r="H9" s="14">
        <v>1689</v>
      </c>
    </row>
    <row r="10" spans="2:8" ht="14.25" thickBot="1" x14ac:dyDescent="0.35">
      <c r="B10" s="12" t="s">
        <v>16</v>
      </c>
      <c r="C10" s="7" t="s">
        <v>44</v>
      </c>
      <c r="D10" s="13">
        <v>43531</v>
      </c>
      <c r="E10" s="7" t="s">
        <v>25</v>
      </c>
      <c r="F10" s="17">
        <v>355</v>
      </c>
      <c r="G10" s="17">
        <v>18451</v>
      </c>
      <c r="H10" s="15">
        <v>8044</v>
      </c>
    </row>
    <row r="12" spans="2:8" ht="14.25" thickBot="1" x14ac:dyDescent="0.35"/>
    <row r="13" spans="2:8" x14ac:dyDescent="0.3">
      <c r="B13" s="19" t="s">
        <v>1</v>
      </c>
      <c r="C13" s="19" t="s">
        <v>5</v>
      </c>
    </row>
    <row r="14" spans="2:8" x14ac:dyDescent="0.3">
      <c r="B14" s="2" t="s">
        <v>31</v>
      </c>
      <c r="C14" s="2"/>
    </row>
    <row r="15" spans="2:8" x14ac:dyDescent="0.3">
      <c r="B15" s="2"/>
      <c r="C15" s="2" t="s">
        <v>32</v>
      </c>
    </row>
    <row r="18" spans="2:8" ht="27" x14ac:dyDescent="0.3">
      <c r="B18" s="27" t="s">
        <v>0</v>
      </c>
      <c r="C18" s="28" t="s">
        <v>1</v>
      </c>
      <c r="D18" s="28" t="s">
        <v>2</v>
      </c>
      <c r="E18" s="28" t="s">
        <v>3</v>
      </c>
      <c r="F18" s="29" t="s">
        <v>4</v>
      </c>
      <c r="G18" s="28" t="s">
        <v>5</v>
      </c>
      <c r="H18" s="30" t="s">
        <v>6</v>
      </c>
    </row>
    <row r="19" spans="2:8" x14ac:dyDescent="0.3">
      <c r="B19" s="25" t="s">
        <v>9</v>
      </c>
      <c r="C19" s="22" t="s">
        <v>30</v>
      </c>
      <c r="D19" s="23">
        <v>42858</v>
      </c>
      <c r="E19" s="22" t="s">
        <v>23</v>
      </c>
      <c r="F19" s="24">
        <v>76</v>
      </c>
      <c r="G19" s="24">
        <v>12712</v>
      </c>
      <c r="H19" s="26">
        <v>1820</v>
      </c>
    </row>
    <row r="20" spans="2:8" x14ac:dyDescent="0.3">
      <c r="B20" s="25" t="s">
        <v>11</v>
      </c>
      <c r="C20" s="22" t="s">
        <v>39</v>
      </c>
      <c r="D20" s="23">
        <v>43833</v>
      </c>
      <c r="E20" s="22" t="s">
        <v>23</v>
      </c>
      <c r="F20" s="24">
        <v>36</v>
      </c>
      <c r="G20" s="24">
        <v>3996</v>
      </c>
      <c r="H20" s="26">
        <v>658</v>
      </c>
    </row>
    <row r="21" spans="2:8" x14ac:dyDescent="0.3">
      <c r="B21" s="25" t="s">
        <v>13</v>
      </c>
      <c r="C21" s="22" t="s">
        <v>19</v>
      </c>
      <c r="D21" s="23">
        <v>42828</v>
      </c>
      <c r="E21" s="22" t="s">
        <v>27</v>
      </c>
      <c r="F21" s="24">
        <v>375</v>
      </c>
      <c r="G21" s="24">
        <v>1142</v>
      </c>
      <c r="H21" s="26">
        <v>466</v>
      </c>
    </row>
    <row r="22" spans="2:8" x14ac:dyDescent="0.3">
      <c r="B22" s="25" t="s">
        <v>14</v>
      </c>
      <c r="C22" s="22" t="s">
        <v>20</v>
      </c>
      <c r="D22" s="23">
        <v>43894</v>
      </c>
      <c r="E22" s="22" t="s">
        <v>27</v>
      </c>
      <c r="F22" s="24">
        <v>1082</v>
      </c>
      <c r="G22" s="24">
        <v>6099</v>
      </c>
      <c r="H22" s="26">
        <v>4261</v>
      </c>
    </row>
    <row r="23" spans="2:8" x14ac:dyDescent="0.3">
      <c r="B23" s="31" t="s">
        <v>16</v>
      </c>
      <c r="C23" s="32" t="s">
        <v>44</v>
      </c>
      <c r="D23" s="33">
        <v>43531</v>
      </c>
      <c r="E23" s="32" t="s">
        <v>25</v>
      </c>
      <c r="F23" s="34">
        <v>355</v>
      </c>
      <c r="G23" s="34">
        <v>18451</v>
      </c>
      <c r="H23" s="35">
        <v>8044</v>
      </c>
    </row>
  </sheetData>
  <phoneticPr fontId="1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{737181DB-F6B8-4C59-8057-C0E3C6258444}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7181DB-F6B8-4C59-8057-C0E3C625844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9B34-558A-4F97-B82B-4F1E55F8DC39}">
  <dimension ref="B1:N21"/>
  <sheetViews>
    <sheetView workbookViewId="0">
      <selection activeCell="D5" sqref="D5:D9 F5:F9 H5:H9"/>
      <pivotSelection pane="bottomRight" showHeader="1" extendable="1" axis="axisCol" dimension="1" start="1" max="2" activeRow="4" activeCol="3" previousRow="4" previousCol="3" click="1" r:id="rId1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defaultRowHeight="13.5" x14ac:dyDescent="0.3"/>
  <cols>
    <col min="1" max="1" width="1.625" style="1" customWidth="1"/>
    <col min="2" max="3" width="13.875" style="1" bestFit="1" customWidth="1"/>
    <col min="4" max="4" width="22.875" style="1" bestFit="1" customWidth="1"/>
    <col min="5" max="5" width="13.25" style="1" bestFit="1" customWidth="1"/>
    <col min="6" max="6" width="22.875" style="1" bestFit="1" customWidth="1"/>
    <col min="7" max="7" width="13.125" style="1" bestFit="1" customWidth="1"/>
    <col min="8" max="8" width="26.25" style="1" customWidth="1"/>
    <col min="9" max="9" width="18" style="1" bestFit="1" customWidth="1"/>
    <col min="10" max="10" width="27.75" style="1" bestFit="1" customWidth="1"/>
    <col min="11" max="11" width="5.5" style="1" bestFit="1" customWidth="1"/>
    <col min="12" max="12" width="6.625" style="1" bestFit="1" customWidth="1"/>
    <col min="13" max="13" width="18.125" style="1" bestFit="1" customWidth="1"/>
    <col min="14" max="14" width="7.375" style="1" bestFit="1" customWidth="1"/>
    <col min="15" max="16384" width="9" style="1"/>
  </cols>
  <sheetData>
    <row r="1" spans="2:14" ht="16.5" x14ac:dyDescent="0.3">
      <c r="B1"/>
      <c r="C1"/>
    </row>
    <row r="2" spans="2:14" ht="16.5" x14ac:dyDescent="0.3">
      <c r="B2"/>
      <c r="C2"/>
      <c r="D2"/>
      <c r="E2"/>
      <c r="F2"/>
      <c r="G2"/>
      <c r="H2"/>
      <c r="I2"/>
      <c r="J2"/>
      <c r="K2"/>
      <c r="L2"/>
      <c r="M2"/>
      <c r="N2"/>
    </row>
    <row r="3" spans="2:14" ht="16.5" x14ac:dyDescent="0.3">
      <c r="B3" s="37"/>
      <c r="C3" s="36" t="s">
        <v>40</v>
      </c>
      <c r="D3" s="37"/>
      <c r="E3" s="37"/>
      <c r="F3" s="37"/>
      <c r="G3" s="37"/>
      <c r="H3" s="37"/>
      <c r="I3"/>
      <c r="J3"/>
      <c r="K3"/>
      <c r="L3"/>
      <c r="M3"/>
      <c r="N3"/>
    </row>
    <row r="4" spans="2:14" ht="16.5" x14ac:dyDescent="0.3">
      <c r="B4" s="37"/>
      <c r="C4" s="53" t="s">
        <v>22</v>
      </c>
      <c r="D4" s="54"/>
      <c r="E4" s="53" t="s">
        <v>24</v>
      </c>
      <c r="F4" s="54"/>
      <c r="G4" s="53" t="s">
        <v>26</v>
      </c>
      <c r="H4" s="54"/>
      <c r="I4"/>
      <c r="J4"/>
      <c r="K4"/>
      <c r="L4"/>
      <c r="M4"/>
      <c r="N4"/>
    </row>
    <row r="5" spans="2:14" ht="33" x14ac:dyDescent="0.3">
      <c r="B5" s="36" t="s">
        <v>41</v>
      </c>
      <c r="C5" s="38" t="s">
        <v>34</v>
      </c>
      <c r="D5" s="38" t="s">
        <v>42</v>
      </c>
      <c r="E5" s="38" t="s">
        <v>34</v>
      </c>
      <c r="F5" s="38" t="s">
        <v>42</v>
      </c>
      <c r="G5" s="38" t="s">
        <v>34</v>
      </c>
      <c r="H5" s="38" t="s">
        <v>42</v>
      </c>
      <c r="I5"/>
      <c r="J5"/>
      <c r="K5"/>
      <c r="L5"/>
      <c r="M5"/>
      <c r="N5"/>
    </row>
    <row r="6" spans="2:14" ht="16.5" x14ac:dyDescent="0.3">
      <c r="B6" s="39" t="s">
        <v>35</v>
      </c>
      <c r="C6" s="39">
        <v>1</v>
      </c>
      <c r="D6" s="39">
        <v>76</v>
      </c>
      <c r="E6" s="39" t="s">
        <v>38</v>
      </c>
      <c r="F6" s="39" t="s">
        <v>38</v>
      </c>
      <c r="G6" s="39">
        <v>1</v>
      </c>
      <c r="H6" s="39">
        <v>375</v>
      </c>
      <c r="I6"/>
      <c r="J6"/>
      <c r="K6"/>
      <c r="L6"/>
      <c r="M6"/>
      <c r="N6"/>
    </row>
    <row r="7" spans="2:14" ht="16.5" x14ac:dyDescent="0.3">
      <c r="B7" s="39" t="s">
        <v>36</v>
      </c>
      <c r="C7" s="39">
        <v>1</v>
      </c>
      <c r="D7" s="39">
        <v>136</v>
      </c>
      <c r="E7" s="39">
        <v>3</v>
      </c>
      <c r="F7" s="39">
        <v>1130</v>
      </c>
      <c r="G7" s="39" t="s">
        <v>38</v>
      </c>
      <c r="H7" s="39" t="s">
        <v>38</v>
      </c>
      <c r="I7"/>
      <c r="J7"/>
      <c r="K7"/>
      <c r="L7"/>
      <c r="M7"/>
      <c r="N7"/>
    </row>
    <row r="8" spans="2:14" ht="16.5" x14ac:dyDescent="0.3">
      <c r="B8" s="39" t="s">
        <v>37</v>
      </c>
      <c r="C8" s="39">
        <v>1</v>
      </c>
      <c r="D8" s="39">
        <v>36</v>
      </c>
      <c r="E8" s="39" t="s">
        <v>38</v>
      </c>
      <c r="F8" s="39" t="s">
        <v>38</v>
      </c>
      <c r="G8" s="39">
        <v>1</v>
      </c>
      <c r="H8" s="39">
        <v>1082</v>
      </c>
      <c r="I8"/>
      <c r="J8"/>
      <c r="K8"/>
      <c r="L8"/>
      <c r="M8"/>
      <c r="N8"/>
    </row>
    <row r="9" spans="2:14" ht="16.5" x14ac:dyDescent="0.3">
      <c r="B9" s="39" t="s">
        <v>33</v>
      </c>
      <c r="C9" s="39">
        <v>3</v>
      </c>
      <c r="D9" s="39">
        <v>248</v>
      </c>
      <c r="E9" s="39">
        <v>3</v>
      </c>
      <c r="F9" s="39">
        <v>1130</v>
      </c>
      <c r="G9" s="39">
        <v>2</v>
      </c>
      <c r="H9" s="39">
        <v>1457</v>
      </c>
      <c r="I9"/>
      <c r="J9"/>
      <c r="K9"/>
      <c r="L9"/>
      <c r="M9"/>
      <c r="N9"/>
    </row>
    <row r="10" spans="2:14" ht="16.5" x14ac:dyDescent="0.3"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2:14" ht="16.5" x14ac:dyDescent="0.3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2:14" ht="16.5" x14ac:dyDescent="0.3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2:14" ht="16.5" x14ac:dyDescent="0.3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2:14" ht="16.5" x14ac:dyDescent="0.3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2:14" ht="16.5" x14ac:dyDescent="0.3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14" ht="16.5" x14ac:dyDescent="0.3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2:14" ht="16.5" x14ac:dyDescent="0.3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ht="16.5" x14ac:dyDescent="0.3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ht="16.5" x14ac:dyDescent="0.3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ht="16.5" x14ac:dyDescent="0.3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ht="16.5" x14ac:dyDescent="0.3">
      <c r="B21"/>
      <c r="C21"/>
      <c r="D21"/>
      <c r="E21"/>
      <c r="F21"/>
      <c r="G21"/>
      <c r="H21"/>
      <c r="I21"/>
      <c r="J21"/>
      <c r="K21"/>
      <c r="L21"/>
      <c r="M21"/>
      <c r="N21"/>
    </row>
  </sheetData>
  <mergeCells count="3">
    <mergeCell ref="C4:D4"/>
    <mergeCell ref="E4:F4"/>
    <mergeCell ref="G4:H4"/>
  </mergeCells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2025-02-03T02:49:57Z</dcterms:created>
  <dcterms:modified xsi:type="dcterms:W3CDTF">2025-02-03T06:01:32Z</dcterms:modified>
</cp:coreProperties>
</file>