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시각디자인실\Desktop\시각01\"/>
    </mc:Choice>
  </mc:AlternateContent>
  <xr:revisionPtr revIDLastSave="0" documentId="13_ncr:1_{A41CD68C-CD61-494C-A3E6-8E21B891984D}" xr6:coauthVersionLast="47" xr6:coauthVersionMax="47" xr10:uidLastSave="{00000000-0000-0000-0000-000000000000}"/>
  <bookViews>
    <workbookView xWindow="-108" yWindow="-108" windowWidth="23256" windowHeight="12456" activeTab="1" xr2:uid="{5869F26D-D386-4B65-BBE1-C39B8690B297}"/>
  </bookViews>
  <sheets>
    <sheet name="제1작업" sheetId="1" r:id="rId1"/>
    <sheet name="제2작업" sheetId="3" r:id="rId2"/>
    <sheet name="제3작업" sheetId="2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제2작업!$B$18:$D$18</definedName>
    <definedName name="전월판매량">제1작업!$F$5:$F$12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<sst xmlns="http://schemas.openxmlformats.org/spreadsheetml/2006/main" count="118" uniqueCount="53">
  <si>
    <t>상품코드</t>
    <phoneticPr fontId="3" type="noConversion"/>
  </si>
  <si>
    <t>상품명</t>
    <phoneticPr fontId="3" type="noConversion"/>
  </si>
  <si>
    <t>구분</t>
  </si>
  <si>
    <t>구분</t>
    <phoneticPr fontId="3" type="noConversion"/>
  </si>
  <si>
    <t>단가
(단위:원)</t>
    <phoneticPr fontId="3" type="noConversion"/>
  </si>
  <si>
    <t>전월판매량</t>
    <phoneticPr fontId="3" type="noConversion"/>
  </si>
  <si>
    <t>당월판매량</t>
  </si>
  <si>
    <t>당월판매량</t>
    <phoneticPr fontId="3" type="noConversion"/>
  </si>
  <si>
    <t>포장
단위</t>
    <phoneticPr fontId="3" type="noConversion"/>
  </si>
  <si>
    <t>지역</t>
    <phoneticPr fontId="3" type="noConversion"/>
  </si>
  <si>
    <t>비고</t>
    <phoneticPr fontId="3" type="noConversion"/>
  </si>
  <si>
    <t>M25-02</t>
    <phoneticPr fontId="3" type="noConversion"/>
  </si>
  <si>
    <t>B29-03</t>
    <phoneticPr fontId="3" type="noConversion"/>
  </si>
  <si>
    <t>B32-02</t>
    <phoneticPr fontId="3" type="noConversion"/>
  </si>
  <si>
    <t>S19-01</t>
    <phoneticPr fontId="3" type="noConversion"/>
  </si>
  <si>
    <t>M20-02</t>
    <phoneticPr fontId="3" type="noConversion"/>
  </si>
  <si>
    <t>B37-02</t>
    <phoneticPr fontId="3" type="noConversion"/>
  </si>
  <si>
    <t>M15-01</t>
    <phoneticPr fontId="3" type="noConversion"/>
  </si>
  <si>
    <t>M14-03</t>
    <phoneticPr fontId="3" type="noConversion"/>
  </si>
  <si>
    <t>백진주 쌀</t>
  </si>
  <si>
    <t>백진주 쌀</t>
    <phoneticPr fontId="3" type="noConversion"/>
  </si>
  <si>
    <t>살치살 스테이크</t>
    <phoneticPr fontId="3" type="noConversion"/>
  </si>
  <si>
    <t>딱새우</t>
    <phoneticPr fontId="3" type="noConversion"/>
  </si>
  <si>
    <t>등심 스테이크</t>
    <phoneticPr fontId="3" type="noConversion"/>
  </si>
  <si>
    <t>돌산 갓김치</t>
    <phoneticPr fontId="3" type="noConversion"/>
  </si>
  <si>
    <t>랍스터 테일</t>
    <phoneticPr fontId="3" type="noConversion"/>
  </si>
  <si>
    <t>대봉 곶감</t>
    <phoneticPr fontId="3" type="noConversion"/>
  </si>
  <si>
    <t>황토 고구마</t>
    <phoneticPr fontId="3" type="noConversion"/>
  </si>
  <si>
    <t>농산물</t>
  </si>
  <si>
    <t>농산물</t>
    <phoneticPr fontId="3" type="noConversion"/>
  </si>
  <si>
    <t>축산물</t>
  </si>
  <si>
    <t>축산물</t>
    <phoneticPr fontId="3" type="noConversion"/>
  </si>
  <si>
    <t>수산물</t>
  </si>
  <si>
    <t>수산물</t>
    <phoneticPr fontId="3" type="noConversion"/>
  </si>
  <si>
    <t>최대 전월판매량</t>
    <phoneticPr fontId="3" type="noConversion"/>
  </si>
  <si>
    <t>수산물 특산품 수</t>
    <phoneticPr fontId="3" type="noConversion"/>
  </si>
  <si>
    <t>농산물 당월판매량의 평균</t>
    <phoneticPr fontId="3" type="noConversion"/>
  </si>
  <si>
    <t>20kg</t>
    <phoneticPr fontId="3" type="noConversion"/>
  </si>
  <si>
    <t>500g</t>
    <phoneticPr fontId="3" type="noConversion"/>
  </si>
  <si>
    <t>1kg</t>
    <phoneticPr fontId="3" type="noConversion"/>
  </si>
  <si>
    <t>2kg</t>
    <phoneticPr fontId="3" type="noConversion"/>
  </si>
  <si>
    <t>480g</t>
    <phoneticPr fontId="3" type="noConversion"/>
  </si>
  <si>
    <t>30구</t>
    <phoneticPr fontId="3" type="noConversion"/>
  </si>
  <si>
    <t>10kg</t>
    <phoneticPr fontId="3" type="noConversion"/>
  </si>
  <si>
    <t>&lt;&gt;수산물</t>
    <phoneticPr fontId="3" type="noConversion"/>
  </si>
  <si>
    <t>&lt;=2000</t>
    <phoneticPr fontId="3" type="noConversion"/>
  </si>
  <si>
    <t>총합계</t>
  </si>
  <si>
    <t>개수 : 상품명</t>
  </si>
  <si>
    <t>평균 : 단가(단위:원)</t>
  </si>
  <si>
    <t>1-1000</t>
  </si>
  <si>
    <t>1001-2000</t>
  </si>
  <si>
    <t>2001-3000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</si>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</sst>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#&quot;EA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2" fillId="0" borderId="3" xfId="1" applyFont="1" applyBorder="1" applyAlignment="1">
      <alignment horizontal="right" vertical="center"/>
    </xf>
    <xf numFmtId="176" fontId="2" fillId="0" borderId="3" xfId="1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8" xfId="1" applyFont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  <xf numFmtId="41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1" fontId="2" fillId="0" borderId="0" xfId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#&quot;EA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center"/>
    </dxf>
    <dxf>
      <alignment horizontal="center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농산물 및 축산물의 판매 현황</a:t>
            </a:r>
            <a:endParaRPr lang="ko-KR" sz="2000" b="1"/>
          </a:p>
        </c:rich>
      </c:tx>
      <c:layout>
        <c:manualLayout>
          <c:xMode val="edge"/>
          <c:yMode val="edge"/>
          <c:x val="0.31724232081911263"/>
          <c:y val="1.0443864229765013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단가(단위:원)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(제1작업!$E$5:$E$6,제1작업!$E$8:$E$9,제1작업!$E$11:$E$12)</c:f>
              <c:numCache>
                <c:formatCode>_(* #,##0_);_(* \(#,##0\);_(* "-"_);_(@_)</c:formatCode>
                <c:ptCount val="6"/>
                <c:pt idx="0">
                  <c:v>70000</c:v>
                </c:pt>
                <c:pt idx="1">
                  <c:v>30000</c:v>
                </c:pt>
                <c:pt idx="2">
                  <c:v>36000</c:v>
                </c:pt>
                <c:pt idx="3">
                  <c:v>19000</c:v>
                </c:pt>
                <c:pt idx="4">
                  <c:v>80000</c:v>
                </c:pt>
                <c:pt idx="5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3-478E-9A10-81F13AF4B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91869871"/>
        <c:axId val="691870287"/>
      </c:barChart>
      <c:lineChart>
        <c:grouping val="standar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당월판매량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2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F3-478E-9A10-81F13AF4B1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(제1작업!$G$5:$G$6,제1작업!$G$8:$G$9,제1작업!$G$11:$G$12)</c:f>
              <c:numCache>
                <c:formatCode>#,###"EA"</c:formatCode>
                <c:ptCount val="6"/>
                <c:pt idx="0">
                  <c:v>2045</c:v>
                </c:pt>
                <c:pt idx="1">
                  <c:v>1520</c:v>
                </c:pt>
                <c:pt idx="2">
                  <c:v>805</c:v>
                </c:pt>
                <c:pt idx="3">
                  <c:v>1852</c:v>
                </c:pt>
                <c:pt idx="4">
                  <c:v>2505</c:v>
                </c:pt>
                <c:pt idx="5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3-478E-9A10-81F13AF4B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866959"/>
        <c:axId val="691868623"/>
      </c:lineChart>
      <c:catAx>
        <c:axId val="69186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691870287"/>
        <c:crosses val="autoZero"/>
        <c:auto val="1"/>
        <c:lblAlgn val="ctr"/>
        <c:lblOffset val="100"/>
        <c:noMultiLvlLbl val="0"/>
      </c:catAx>
      <c:valAx>
        <c:axId val="691870287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691869871"/>
        <c:crosses val="autoZero"/>
        <c:crossBetween val="between"/>
        <c:majorUnit val="20000"/>
      </c:valAx>
      <c:valAx>
        <c:axId val="691868623"/>
        <c:scaling>
          <c:orientation val="minMax"/>
        </c:scaling>
        <c:delete val="0"/>
        <c:axPos val="r"/>
        <c:numFmt formatCode="#,##0&quot;EA&quot;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691866959"/>
        <c:crosses val="max"/>
        <c:crossBetween val="between"/>
        <c:majorUnit val="600"/>
      </c:valAx>
      <c:catAx>
        <c:axId val="6918669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1868623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F29BA79-1044-41C6-BD8E-90D257BA185B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59121</xdr:colOff>
      <xdr:row>0</xdr:row>
      <xdr:rowOff>32845</xdr:rowOff>
    </xdr:from>
    <xdr:to>
      <xdr:col>6</xdr:col>
      <xdr:colOff>486104</xdr:colOff>
      <xdr:row>2</xdr:row>
      <xdr:rowOff>170793</xdr:rowOff>
    </xdr:to>
    <xdr:sp macro="" textlink="">
      <xdr:nvSpPr>
        <xdr:cNvPr id="5" name="물결 4">
          <a:extLst>
            <a:ext uri="{FF2B5EF4-FFF2-40B4-BE49-F238E27FC236}">
              <a16:creationId xmlns:a16="http://schemas.microsoft.com/office/drawing/2014/main" id="{FAAA24FA-F437-4F22-96D3-030E92EE303B}"/>
            </a:ext>
          </a:extLst>
        </xdr:cNvPr>
        <xdr:cNvSpPr/>
      </xdr:nvSpPr>
      <xdr:spPr>
        <a:xfrm>
          <a:off x="183931" y="32845"/>
          <a:ext cx="3842845" cy="637189"/>
        </a:xfrm>
        <a:prstGeom prst="wave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지역특산물 판매 현황</a:t>
          </a:r>
        </a:p>
      </xdr:txBody>
    </xdr:sp>
    <xdr:clientData/>
  </xdr:twoCellAnchor>
  <xdr:twoCellAnchor editAs="oneCell">
    <xdr:from>
      <xdr:col>7</xdr:col>
      <xdr:colOff>6569</xdr:colOff>
      <xdr:row>0</xdr:row>
      <xdr:rowOff>85397</xdr:rowOff>
    </xdr:from>
    <xdr:to>
      <xdr:col>10</xdr:col>
      <xdr:colOff>6569</xdr:colOff>
      <xdr:row>2</xdr:row>
      <xdr:rowOff>142547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8F2BE2B7-0889-4859-8AA8-326EA8F21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0414" y="85397"/>
          <a:ext cx="2049517" cy="556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B855A1F-65BB-43AB-9409-23882AC792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0.47696</cdr:x>
      <cdr:y>0.19843</cdr:y>
    </cdr:from>
    <cdr:to>
      <cdr:x>0.62201</cdr:x>
      <cdr:y>0.28329</cdr:y>
    </cdr:to>
    <cdr:sp macro="" textlink="">
      <cdr:nvSpPr>
        <cdr:cNvPr id="2" name="말풍선: 타원형 1">
          <a:extLst xmlns:a="http://schemas.openxmlformats.org/drawingml/2006/main">
            <a:ext uri="{FF2B5EF4-FFF2-40B4-BE49-F238E27FC236}">
              <a16:creationId xmlns:a16="http://schemas.microsoft.com/office/drawing/2014/main" id="{1DB8EB3B-6BF2-4BE1-8388-D4C1F80D7B11}"/>
            </a:ext>
          </a:extLst>
        </cdr:cNvPr>
        <cdr:cNvSpPr/>
      </cdr:nvSpPr>
      <cdr:spPr>
        <a:xfrm xmlns:a="http://schemas.openxmlformats.org/drawingml/2006/main">
          <a:off x="4437062" y="1206500"/>
          <a:ext cx="1349376" cy="515937"/>
        </a:xfrm>
        <a:prstGeom xmlns:a="http://schemas.openxmlformats.org/drawingml/2006/main" prst="wedgeEllipseCallout">
          <a:avLst>
            <a:gd name="adj1" fmla="val 91445"/>
            <a:gd name="adj2" fmla="val -24722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</a:rPr>
            <a:t>최다 판매량</a:t>
          </a:r>
          <a:endParaRPr lang="ko-KR">
            <a:solidFill>
              <a:schemeClr val="tx1"/>
            </a:solidFill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시각디자인실" refreshedDate="45978.752361805557" createdVersion="7" refreshedVersion="7" minRefreshableVersion="3" recordCount="8" xr:uid="{8CE1B045-73ED-4F45-9DCE-49549ACB2085}">
  <cacheSource type="worksheet">
    <worksheetSource ref="B4:H12" sheet="제1작업"/>
  </cacheSource>
  <cacheFields count="7">
    <cacheField name="상품코드" numFmtId="0">
      <sharedItems/>
    </cacheField>
    <cacheField name="상품명" numFmtId="0">
      <sharedItems/>
    </cacheField>
    <cacheField name="구분" numFmtId="0">
      <sharedItems count="3">
        <s v="농산물"/>
        <s v="축산물"/>
        <s v="수산물"/>
      </sharedItems>
    </cacheField>
    <cacheField name="단가_x000a_(단위:원)" numFmtId="41">
      <sharedItems containsSemiMixedTypes="0" containsString="0" containsNumber="1" containsInteger="1" minValue="13900" maxValue="80000"/>
    </cacheField>
    <cacheField name="전월판매량" numFmtId="176">
      <sharedItems containsSemiMixedTypes="0" containsString="0" containsNumber="1" containsInteger="1" minValue="824" maxValue="2361"/>
    </cacheField>
    <cacheField name="당월판매량" numFmtId="176">
      <sharedItems containsSemiMixedTypes="0" containsString="0" containsNumber="1" containsInteger="1" minValue="805" maxValue="2505" count="8">
        <n v="2045"/>
        <n v="1520"/>
        <n v="950"/>
        <n v="805"/>
        <n v="1852"/>
        <n v="1820"/>
        <n v="2505"/>
        <n v="1653"/>
      </sharedItems>
      <fieldGroup base="5">
        <rangePr autoStart="0" autoEnd="0" startNum="1" endNum="3000" groupInterval="1000"/>
        <groupItems count="5">
          <s v="&lt;1"/>
          <s v="1-1000"/>
          <s v="1001-2000"/>
          <s v="2001-3000"/>
          <s v="&gt;3001"/>
        </groupItems>
      </fieldGroup>
    </cacheField>
    <cacheField name="포장_x000a_단위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M25-02"/>
    <s v="백진주 쌀"/>
    <x v="0"/>
    <n v="70000"/>
    <n v="1820"/>
    <x v="0"/>
    <s v="20kg"/>
  </r>
  <r>
    <s v="B29-03"/>
    <s v="살치살 스테이크"/>
    <x v="1"/>
    <n v="30000"/>
    <n v="1892"/>
    <x v="1"/>
    <s v="500g"/>
  </r>
  <r>
    <s v="B32-02"/>
    <s v="딱새우"/>
    <x v="2"/>
    <n v="13900"/>
    <n v="891"/>
    <x v="2"/>
    <s v="1kg"/>
  </r>
  <r>
    <s v="S19-01"/>
    <s v="등심 스테이크"/>
    <x v="1"/>
    <n v="36000"/>
    <n v="1020"/>
    <x v="3"/>
    <s v="500g"/>
  </r>
  <r>
    <s v="M20-02"/>
    <s v="돌산 갓김치"/>
    <x v="0"/>
    <n v="19000"/>
    <n v="1457"/>
    <x v="4"/>
    <s v="2kg"/>
  </r>
  <r>
    <s v="B37-02"/>
    <s v="랍스터 테일"/>
    <x v="2"/>
    <n v="32000"/>
    <n v="824"/>
    <x v="5"/>
    <s v="480g"/>
  </r>
  <r>
    <s v="M15-01"/>
    <s v="대봉 곶감"/>
    <x v="0"/>
    <n v="80000"/>
    <n v="2361"/>
    <x v="6"/>
    <s v="30구"/>
  </r>
  <r>
    <s v="M14-03"/>
    <s v="황토 고구마"/>
    <x v="0"/>
    <n v="27500"/>
    <n v="941"/>
    <x v="7"/>
    <s v="10k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3A20AE-62F5-4363-9E8F-7747B90CD333}" name="피벗 테이블1" cacheId="0" applyNumberFormats="0" applyBorderFormats="0" applyFontFormats="0" applyPatternFormats="0" applyAlignmentFormats="0" applyWidthHeightFormats="1" dataCaption="값" missingCaption="**" updatedVersion="7" minRefreshableVersion="3" useAutoFormatting="1" colGrandTotals="0" itemPrintTitles="1" mergeItem="1" createdVersion="7" indent="0" outline="1" outlineData="1" multipleFieldFilters="0" rowHeaderCaption="당월판매량" colHeaderCaption="구분">
  <location ref="B2:H8" firstHeaderRow="1" firstDataRow="3" firstDataCol="1"/>
  <pivotFields count="7">
    <pivotField showAll="0"/>
    <pivotField dataField="1" showAll="0"/>
    <pivotField axis="axisCol" showAll="0" sortType="descending">
      <items count="4">
        <item x="1"/>
        <item x="2"/>
        <item x="0"/>
        <item t="default"/>
      </items>
    </pivotField>
    <pivotField dataField="1" numFmtId="41" showAll="0"/>
    <pivotField numFmtId="176"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showAll="0"/>
  </pivotFields>
  <rowFields count="1">
    <field x="5"/>
  </rowFields>
  <rowItems count="4"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단가(단위:원)" fld="3" subtotal="average" baseField="5" baseItem="0"/>
  </dataFields>
  <formats count="6">
    <format dxfId="10">
      <pivotArea collapsedLevelsAreSubtotals="1" fieldPosition="0">
        <references count="3">
          <reference field="4294967294" count="2" selected="0">
            <x v="0"/>
            <x v="1"/>
          </reference>
          <reference field="2" count="2" selected="0">
            <x v="0"/>
            <x v="1"/>
          </reference>
          <reference field="5" count="1">
            <x v="3"/>
          </reference>
        </references>
      </pivotArea>
    </format>
    <format dxfId="9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5" count="1">
            <x v="1"/>
          </reference>
        </references>
      </pivotArea>
    </format>
    <format dxfId="8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5" count="1">
            <x v="1"/>
          </reference>
        </references>
      </pivotArea>
    </format>
    <format dxfId="7">
      <pivotArea outline="0" collapsedLevelsAreSubtotals="1" fieldPosition="0"/>
    </format>
    <format dxfId="6">
      <pivotArea dataOnly="0" labelOnly="1" fieldPosition="0">
        <references count="1">
          <reference field="5" count="3">
            <x v="1"/>
            <x v="2"/>
            <x v="3"/>
          </reference>
        </references>
      </pivotArea>
    </format>
    <format dxfId="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F8B6B5-F400-4944-A9AF-525E5F332119}" name="표1" displayName="표1" ref="B18:D22" totalsRowShown="0" headerRowDxfId="4" dataDxfId="3">
  <tableColumns count="3">
    <tableColumn id="1" xr3:uid="{109B1AB6-559F-4BD4-98AD-7C3D5D3679DF}" name="구분" dataDxfId="2"/>
    <tableColumn id="2" xr3:uid="{C9595354-CCD4-4C47-8463-B6364DDED9E4}" name="단가_x000a_(단위:원)" dataDxfId="1" dataCellStyle="쉼표 [0]"/>
    <tableColumn id="3" xr3:uid="{20943119-47E3-476A-A0F1-E0C971A9BE4E}" name="당월판매량" dataDxfId="0" dataCellStyle="쉼표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0868E-8F7B-4ECE-AA0E-5C940E6AFF36}">
  <dimension ref="B1:J14"/>
  <sheetViews>
    <sheetView zoomScale="145" zoomScaleNormal="145" workbookViewId="0">
      <selection activeCell="G11" activeCellId="8" sqref="C4:C6 C8:C9 C11:C12 E4:E6 E8:E9 E11:E12 G4:G6 G8:G9 G11:G12"/>
    </sheetView>
  </sheetViews>
  <sheetFormatPr defaultColWidth="9" defaultRowHeight="14.4" x14ac:dyDescent="0.4"/>
  <cols>
    <col min="1" max="1" width="1.59765625" style="1" customWidth="1"/>
    <col min="2" max="2" width="9" style="1"/>
    <col min="3" max="3" width="15" style="1" customWidth="1"/>
    <col min="4" max="4" width="9" style="1"/>
    <col min="5" max="6" width="10" style="1" customWidth="1"/>
    <col min="7" max="7" width="9.8984375" style="1" customWidth="1"/>
    <col min="8" max="8" width="9" style="1"/>
    <col min="9" max="9" width="9" style="1" customWidth="1"/>
    <col min="10" max="16384" width="9" style="1"/>
  </cols>
  <sheetData>
    <row r="1" spans="2:10" ht="19.5" customHeight="1" x14ac:dyDescent="0.4"/>
    <row r="2" spans="2:10" ht="19.5" customHeight="1" x14ac:dyDescent="0.4"/>
    <row r="3" spans="2:10" ht="19.5" customHeight="1" thickBot="1" x14ac:dyDescent="0.45"/>
    <row r="4" spans="2:10" ht="22.5" customHeight="1" thickBot="1" x14ac:dyDescent="0.45">
      <c r="B4" s="11" t="s">
        <v>0</v>
      </c>
      <c r="C4" s="12" t="s">
        <v>1</v>
      </c>
      <c r="D4" s="12" t="s">
        <v>3</v>
      </c>
      <c r="E4" s="13" t="s">
        <v>4</v>
      </c>
      <c r="F4" s="12" t="s">
        <v>5</v>
      </c>
      <c r="G4" s="12" t="s">
        <v>7</v>
      </c>
      <c r="H4" s="13" t="s">
        <v>8</v>
      </c>
      <c r="I4" s="12" t="s">
        <v>9</v>
      </c>
      <c r="J4" s="14" t="s">
        <v>10</v>
      </c>
    </row>
    <row r="5" spans="2:10" x14ac:dyDescent="0.4">
      <c r="B5" s="17" t="s">
        <v>11</v>
      </c>
      <c r="C5" s="18" t="s">
        <v>20</v>
      </c>
      <c r="D5" s="18" t="s">
        <v>29</v>
      </c>
      <c r="E5" s="19">
        <v>70000</v>
      </c>
      <c r="F5" s="20">
        <v>1820</v>
      </c>
      <c r="G5" s="20">
        <v>2045</v>
      </c>
      <c r="H5" s="21" t="s">
        <v>37</v>
      </c>
      <c r="I5" s="18" t="str">
        <f>CHOOSE(RIGHT(B5,1),"경기","전라","충청")</f>
        <v>전라</v>
      </c>
      <c r="J5" s="22" t="str">
        <f>IF(AND(F5&gt;=1000,F5&gt;G5),"▼","")</f>
        <v/>
      </c>
    </row>
    <row r="6" spans="2:10" x14ac:dyDescent="0.4">
      <c r="B6" s="6" t="s">
        <v>12</v>
      </c>
      <c r="C6" s="2" t="s">
        <v>21</v>
      </c>
      <c r="D6" s="2" t="s">
        <v>31</v>
      </c>
      <c r="E6" s="4">
        <v>30000</v>
      </c>
      <c r="F6" s="5">
        <v>1892</v>
      </c>
      <c r="G6" s="5">
        <v>1520</v>
      </c>
      <c r="H6" s="3" t="s">
        <v>38</v>
      </c>
      <c r="I6" s="2" t="str">
        <f t="shared" ref="I6:I12" si="0">CHOOSE(RIGHT(B6,1),"경기","전라","충청")</f>
        <v>충청</v>
      </c>
      <c r="J6" s="7" t="str">
        <f t="shared" ref="J6:J12" si="1">IF(AND(F6&gt;=1000,F6&gt;G6),"▼","")</f>
        <v>▼</v>
      </c>
    </row>
    <row r="7" spans="2:10" x14ac:dyDescent="0.4">
      <c r="B7" s="6" t="s">
        <v>13</v>
      </c>
      <c r="C7" s="2" t="s">
        <v>22</v>
      </c>
      <c r="D7" s="2" t="s">
        <v>33</v>
      </c>
      <c r="E7" s="4">
        <v>13900</v>
      </c>
      <c r="F7" s="5">
        <v>891</v>
      </c>
      <c r="G7" s="5">
        <v>950</v>
      </c>
      <c r="H7" s="3" t="s">
        <v>39</v>
      </c>
      <c r="I7" s="2" t="str">
        <f t="shared" si="0"/>
        <v>전라</v>
      </c>
      <c r="J7" s="7" t="str">
        <f t="shared" si="1"/>
        <v/>
      </c>
    </row>
    <row r="8" spans="2:10" x14ac:dyDescent="0.4">
      <c r="B8" s="6" t="s">
        <v>14</v>
      </c>
      <c r="C8" s="2" t="s">
        <v>23</v>
      </c>
      <c r="D8" s="2" t="s">
        <v>31</v>
      </c>
      <c r="E8" s="4">
        <v>36000</v>
      </c>
      <c r="F8" s="5">
        <v>1020</v>
      </c>
      <c r="G8" s="5">
        <v>805</v>
      </c>
      <c r="H8" s="3" t="s">
        <v>38</v>
      </c>
      <c r="I8" s="2" t="str">
        <f t="shared" si="0"/>
        <v>경기</v>
      </c>
      <c r="J8" s="7" t="str">
        <f t="shared" si="1"/>
        <v>▼</v>
      </c>
    </row>
    <row r="9" spans="2:10" x14ac:dyDescent="0.4">
      <c r="B9" s="6" t="s">
        <v>15</v>
      </c>
      <c r="C9" s="2" t="s">
        <v>24</v>
      </c>
      <c r="D9" s="2" t="s">
        <v>29</v>
      </c>
      <c r="E9" s="4">
        <v>19000</v>
      </c>
      <c r="F9" s="5">
        <v>1457</v>
      </c>
      <c r="G9" s="5">
        <v>1852</v>
      </c>
      <c r="H9" s="3" t="s">
        <v>40</v>
      </c>
      <c r="I9" s="2" t="str">
        <f t="shared" si="0"/>
        <v>전라</v>
      </c>
      <c r="J9" s="7" t="str">
        <f t="shared" si="1"/>
        <v/>
      </c>
    </row>
    <row r="10" spans="2:10" x14ac:dyDescent="0.4">
      <c r="B10" s="6" t="s">
        <v>16</v>
      </c>
      <c r="C10" s="2" t="s">
        <v>25</v>
      </c>
      <c r="D10" s="2" t="s">
        <v>33</v>
      </c>
      <c r="E10" s="4">
        <v>32000</v>
      </c>
      <c r="F10" s="5">
        <v>824</v>
      </c>
      <c r="G10" s="5">
        <v>1820</v>
      </c>
      <c r="H10" s="3" t="s">
        <v>41</v>
      </c>
      <c r="I10" s="2" t="str">
        <f t="shared" si="0"/>
        <v>전라</v>
      </c>
      <c r="J10" s="7" t="str">
        <f t="shared" si="1"/>
        <v/>
      </c>
    </row>
    <row r="11" spans="2:10" x14ac:dyDescent="0.4">
      <c r="B11" s="6" t="s">
        <v>17</v>
      </c>
      <c r="C11" s="2" t="s">
        <v>26</v>
      </c>
      <c r="D11" s="2" t="s">
        <v>29</v>
      </c>
      <c r="E11" s="4">
        <v>80000</v>
      </c>
      <c r="F11" s="5">
        <v>2361</v>
      </c>
      <c r="G11" s="5">
        <v>2505</v>
      </c>
      <c r="H11" s="3" t="s">
        <v>42</v>
      </c>
      <c r="I11" s="2" t="str">
        <f t="shared" si="0"/>
        <v>경기</v>
      </c>
      <c r="J11" s="7" t="str">
        <f t="shared" si="1"/>
        <v/>
      </c>
    </row>
    <row r="12" spans="2:10" ht="15" thickBot="1" x14ac:dyDescent="0.45">
      <c r="B12" s="23" t="s">
        <v>18</v>
      </c>
      <c r="C12" s="8" t="s">
        <v>27</v>
      </c>
      <c r="D12" s="8" t="s">
        <v>29</v>
      </c>
      <c r="E12" s="24">
        <v>27500</v>
      </c>
      <c r="F12" s="25">
        <v>941</v>
      </c>
      <c r="G12" s="25">
        <v>1653</v>
      </c>
      <c r="H12" s="26" t="s">
        <v>43</v>
      </c>
      <c r="I12" s="8" t="str">
        <f t="shared" si="0"/>
        <v>충청</v>
      </c>
      <c r="J12" s="10" t="str">
        <f t="shared" si="1"/>
        <v/>
      </c>
    </row>
    <row r="13" spans="2:10" x14ac:dyDescent="0.4">
      <c r="B13" s="33" t="s">
        <v>34</v>
      </c>
      <c r="C13" s="34"/>
      <c r="D13" s="34"/>
      <c r="E13" s="15">
        <f>MAX(전월판매량)</f>
        <v>2361</v>
      </c>
      <c r="F13" s="37"/>
      <c r="G13" s="34" t="s">
        <v>36</v>
      </c>
      <c r="H13" s="34"/>
      <c r="I13" s="34"/>
      <c r="J13" s="16">
        <f>ROUNDDOWN(DAVERAGE(B4:H12,6,D4:D5),0)</f>
        <v>2013</v>
      </c>
    </row>
    <row r="14" spans="2:10" ht="15" thickBot="1" x14ac:dyDescent="0.45">
      <c r="B14" s="35" t="s">
        <v>35</v>
      </c>
      <c r="C14" s="36"/>
      <c r="D14" s="36"/>
      <c r="E14" s="8" t="str">
        <f>COUNTIF(D5:D12,"수산물")&amp;"개"</f>
        <v>2개</v>
      </c>
      <c r="F14" s="38"/>
      <c r="G14" s="9" t="s">
        <v>1</v>
      </c>
      <c r="H14" s="8" t="s">
        <v>19</v>
      </c>
      <c r="I14" s="9" t="s">
        <v>7</v>
      </c>
      <c r="J14" s="10">
        <f>VLOOKUP(H14,C4:H12,5,0)</f>
        <v>2045</v>
      </c>
    </row>
  </sheetData>
  <mergeCells count="4">
    <mergeCell ref="B13:D13"/>
    <mergeCell ref="B14:D14"/>
    <mergeCell ref="F13:F14"/>
    <mergeCell ref="G13:I13"/>
  </mergeCells>
  <phoneticPr fontId="3" type="noConversion"/>
  <conditionalFormatting sqref="B5:J12">
    <cfRule type="expression" dxfId="12" priority="1">
      <formula>$G5&gt;=2000</formula>
    </cfRule>
  </conditionalFormatting>
  <dataValidations count="1">
    <dataValidation type="list" allowBlank="1" showInputMessage="1" showErrorMessage="1" sqref="H14" xr:uid="{1517F6D0-CAFD-4B40-ACDB-14E2C22F807E}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92A1-EFE2-4816-863E-2F4E1C7FE553}">
  <dimension ref="B1:H22"/>
  <sheetViews>
    <sheetView tabSelected="1" topLeftCell="A7" zoomScale="145" zoomScaleNormal="145" workbookViewId="0">
      <selection activeCell="E12" sqref="E12"/>
    </sheetView>
  </sheetViews>
  <sheetFormatPr defaultColWidth="9" defaultRowHeight="14.4" x14ac:dyDescent="0.4"/>
  <cols>
    <col min="1" max="1" width="1.59765625" style="1" customWidth="1"/>
    <col min="2" max="2" width="9" style="1"/>
    <col min="3" max="3" width="15.09765625" style="1" bestFit="1" customWidth="1"/>
    <col min="4" max="4" width="11" style="1" customWidth="1"/>
    <col min="5" max="5" width="10.296875" style="1" bestFit="1" customWidth="1"/>
    <col min="6" max="6" width="11.09765625" style="1" customWidth="1"/>
    <col min="7" max="7" width="11.3984375" style="1" customWidth="1"/>
    <col min="8" max="16384" width="9" style="1"/>
  </cols>
  <sheetData>
    <row r="1" spans="2:8" ht="15" thickBot="1" x14ac:dyDescent="0.45"/>
    <row r="2" spans="2:8" ht="29.4" thickBot="1" x14ac:dyDescent="0.45">
      <c r="B2" s="11" t="s">
        <v>0</v>
      </c>
      <c r="C2" s="12" t="s">
        <v>1</v>
      </c>
      <c r="D2" s="12" t="s">
        <v>3</v>
      </c>
      <c r="E2" s="13" t="s">
        <v>4</v>
      </c>
      <c r="F2" s="12" t="s">
        <v>5</v>
      </c>
      <c r="G2" s="12" t="s">
        <v>7</v>
      </c>
      <c r="H2" s="13" t="s">
        <v>8</v>
      </c>
    </row>
    <row r="3" spans="2:8" x14ac:dyDescent="0.4">
      <c r="B3" s="17" t="s">
        <v>11</v>
      </c>
      <c r="C3" s="18" t="s">
        <v>20</v>
      </c>
      <c r="D3" s="18" t="s">
        <v>29</v>
      </c>
      <c r="E3" s="19">
        <v>70000</v>
      </c>
      <c r="F3" s="20">
        <v>1820</v>
      </c>
      <c r="G3" s="20">
        <v>2045</v>
      </c>
      <c r="H3" s="21" t="s">
        <v>37</v>
      </c>
    </row>
    <row r="4" spans="2:8" x14ac:dyDescent="0.4">
      <c r="B4" s="6" t="s">
        <v>12</v>
      </c>
      <c r="C4" s="2" t="s">
        <v>21</v>
      </c>
      <c r="D4" s="2" t="s">
        <v>31</v>
      </c>
      <c r="E4" s="4">
        <v>30000</v>
      </c>
      <c r="F4" s="5">
        <v>1892</v>
      </c>
      <c r="G4" s="5">
        <v>1520</v>
      </c>
      <c r="H4" s="3" t="s">
        <v>38</v>
      </c>
    </row>
    <row r="5" spans="2:8" x14ac:dyDescent="0.4">
      <c r="B5" s="6" t="s">
        <v>13</v>
      </c>
      <c r="C5" s="2" t="s">
        <v>22</v>
      </c>
      <c r="D5" s="2" t="s">
        <v>33</v>
      </c>
      <c r="E5" s="4">
        <v>13900</v>
      </c>
      <c r="F5" s="5">
        <v>891</v>
      </c>
      <c r="G5" s="5">
        <v>950</v>
      </c>
      <c r="H5" s="3" t="s">
        <v>39</v>
      </c>
    </row>
    <row r="6" spans="2:8" x14ac:dyDescent="0.4">
      <c r="B6" s="6" t="s">
        <v>14</v>
      </c>
      <c r="C6" s="2" t="s">
        <v>23</v>
      </c>
      <c r="D6" s="2" t="s">
        <v>31</v>
      </c>
      <c r="E6" s="4">
        <v>36000</v>
      </c>
      <c r="F6" s="5">
        <v>1020</v>
      </c>
      <c r="G6" s="5">
        <v>805</v>
      </c>
      <c r="H6" s="3" t="s">
        <v>38</v>
      </c>
    </row>
    <row r="7" spans="2:8" x14ac:dyDescent="0.4">
      <c r="B7" s="6" t="s">
        <v>15</v>
      </c>
      <c r="C7" s="2" t="s">
        <v>24</v>
      </c>
      <c r="D7" s="2" t="s">
        <v>29</v>
      </c>
      <c r="E7" s="4">
        <v>19000</v>
      </c>
      <c r="F7" s="5">
        <v>1457</v>
      </c>
      <c r="G7" s="5">
        <v>1852</v>
      </c>
      <c r="H7" s="3" t="s">
        <v>40</v>
      </c>
    </row>
    <row r="8" spans="2:8" x14ac:dyDescent="0.4">
      <c r="B8" s="6" t="s">
        <v>16</v>
      </c>
      <c r="C8" s="2" t="s">
        <v>25</v>
      </c>
      <c r="D8" s="2" t="s">
        <v>33</v>
      </c>
      <c r="E8" s="4">
        <v>32000</v>
      </c>
      <c r="F8" s="5">
        <v>824</v>
      </c>
      <c r="G8" s="5">
        <v>1820</v>
      </c>
      <c r="H8" s="3" t="s">
        <v>41</v>
      </c>
    </row>
    <row r="9" spans="2:8" x14ac:dyDescent="0.4">
      <c r="B9" s="6" t="s">
        <v>17</v>
      </c>
      <c r="C9" s="2" t="s">
        <v>26</v>
      </c>
      <c r="D9" s="2" t="s">
        <v>29</v>
      </c>
      <c r="E9" s="4">
        <v>80000</v>
      </c>
      <c r="F9" s="5">
        <v>2361</v>
      </c>
      <c r="G9" s="5">
        <v>2505</v>
      </c>
      <c r="H9" s="3" t="s">
        <v>42</v>
      </c>
    </row>
    <row r="10" spans="2:8" ht="15" thickBot="1" x14ac:dyDescent="0.45">
      <c r="B10" s="23" t="s">
        <v>18</v>
      </c>
      <c r="C10" s="8" t="s">
        <v>27</v>
      </c>
      <c r="D10" s="8" t="s">
        <v>29</v>
      </c>
      <c r="E10" s="24">
        <v>27500</v>
      </c>
      <c r="F10" s="25">
        <v>941</v>
      </c>
      <c r="G10" s="25">
        <v>1653</v>
      </c>
      <c r="H10" s="26" t="s">
        <v>43</v>
      </c>
    </row>
    <row r="12" spans="2:8" ht="15" thickBot="1" x14ac:dyDescent="0.45"/>
    <row r="13" spans="2:8" x14ac:dyDescent="0.4">
      <c r="B13" s="12" t="s">
        <v>3</v>
      </c>
      <c r="C13" s="12" t="s">
        <v>7</v>
      </c>
    </row>
    <row r="14" spans="2:8" x14ac:dyDescent="0.4">
      <c r="B14" s="1" t="s">
        <v>44</v>
      </c>
      <c r="C14" s="1" t="s">
        <v>45</v>
      </c>
    </row>
    <row r="18" spans="2:4" ht="28.8" x14ac:dyDescent="0.4">
      <c r="B18" s="41" t="s">
        <v>3</v>
      </c>
      <c r="C18" s="42" t="s">
        <v>4</v>
      </c>
      <c r="D18" s="41" t="s">
        <v>7</v>
      </c>
    </row>
    <row r="19" spans="2:4" x14ac:dyDescent="0.4">
      <c r="B19" s="41" t="s">
        <v>31</v>
      </c>
      <c r="C19" s="43">
        <v>30000</v>
      </c>
      <c r="D19" s="44">
        <v>1520</v>
      </c>
    </row>
    <row r="20" spans="2:4" x14ac:dyDescent="0.4">
      <c r="B20" s="41" t="s">
        <v>31</v>
      </c>
      <c r="C20" s="43">
        <v>36000</v>
      </c>
      <c r="D20" s="44">
        <v>805</v>
      </c>
    </row>
    <row r="21" spans="2:4" x14ac:dyDescent="0.4">
      <c r="B21" s="41" t="s">
        <v>29</v>
      </c>
      <c r="C21" s="43">
        <v>19000</v>
      </c>
      <c r="D21" s="44">
        <v>1852</v>
      </c>
    </row>
    <row r="22" spans="2:4" x14ac:dyDescent="0.4">
      <c r="B22" s="41" t="s">
        <v>29</v>
      </c>
      <c r="C22" s="43">
        <v>27500</v>
      </c>
      <c r="D22" s="44">
        <v>1653</v>
      </c>
    </row>
  </sheetData>
  <phoneticPr fontId="3" type="noConversion"/>
  <conditionalFormatting sqref="B3:H10">
    <cfRule type="expression" dxfId="11" priority="1">
      <formula>$G3&gt;=2000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B107-A8C5-4D71-A252-AAED11C9FF70}">
  <dimension ref="B2:J19"/>
  <sheetViews>
    <sheetView zoomScale="145" zoomScaleNormal="145" workbookViewId="0">
      <selection activeCell="D16" sqref="D16"/>
    </sheetView>
  </sheetViews>
  <sheetFormatPr defaultColWidth="9" defaultRowHeight="14.4" x14ac:dyDescent="0.4"/>
  <cols>
    <col min="1" max="1" width="1.59765625" style="1" customWidth="1"/>
    <col min="2" max="2" width="15.19921875" style="1" bestFit="1" customWidth="1"/>
    <col min="3" max="3" width="13.09765625" style="1" bestFit="1" customWidth="1"/>
    <col min="4" max="4" width="19.19921875" style="1" bestFit="1" customWidth="1"/>
    <col min="5" max="5" width="13.09765625" style="1" bestFit="1" customWidth="1"/>
    <col min="6" max="6" width="19.19921875" style="1" bestFit="1" customWidth="1"/>
    <col min="7" max="7" width="13.09765625" style="1" bestFit="1" customWidth="1"/>
    <col min="8" max="8" width="19.19921875" style="1" bestFit="1" customWidth="1"/>
    <col min="9" max="9" width="18" style="1" bestFit="1" customWidth="1"/>
    <col min="10" max="10" width="24.09765625" style="1" bestFit="1" customWidth="1"/>
    <col min="11" max="16384" width="9" style="1"/>
  </cols>
  <sheetData>
    <row r="2" spans="2:10" ht="17.399999999999999" x14ac:dyDescent="0.4">
      <c r="B2" s="27"/>
      <c r="C2" s="28" t="s">
        <v>2</v>
      </c>
      <c r="D2" s="27"/>
      <c r="E2" s="27"/>
      <c r="F2" s="27"/>
      <c r="G2" s="27"/>
      <c r="H2" s="27"/>
      <c r="I2"/>
      <c r="J2"/>
    </row>
    <row r="3" spans="2:10" ht="17.399999999999999" x14ac:dyDescent="0.4">
      <c r="B3" s="27"/>
      <c r="C3" s="39" t="s">
        <v>30</v>
      </c>
      <c r="D3" s="40"/>
      <c r="E3" s="39" t="s">
        <v>32</v>
      </c>
      <c r="F3" s="40"/>
      <c r="G3" s="39" t="s">
        <v>28</v>
      </c>
      <c r="H3" s="40"/>
      <c r="I3"/>
      <c r="J3"/>
    </row>
    <row r="4" spans="2:10" ht="17.399999999999999" x14ac:dyDescent="0.4">
      <c r="B4" s="28" t="s">
        <v>6</v>
      </c>
      <c r="C4" s="29" t="s">
        <v>47</v>
      </c>
      <c r="D4" s="29" t="s">
        <v>48</v>
      </c>
      <c r="E4" s="29" t="s">
        <v>47</v>
      </c>
      <c r="F4" s="29" t="s">
        <v>48</v>
      </c>
      <c r="G4" s="29" t="s">
        <v>47</v>
      </c>
      <c r="H4" s="29" t="s">
        <v>48</v>
      </c>
      <c r="I4"/>
      <c r="J4"/>
    </row>
    <row r="5" spans="2:10" ht="17.399999999999999" x14ac:dyDescent="0.4">
      <c r="B5" s="32" t="s">
        <v>49</v>
      </c>
      <c r="C5" s="30">
        <v>1</v>
      </c>
      <c r="D5" s="30">
        <v>36000</v>
      </c>
      <c r="E5" s="30">
        <v>1</v>
      </c>
      <c r="F5" s="30">
        <v>13900</v>
      </c>
      <c r="G5" s="31" t="s">
        <v>52</v>
      </c>
      <c r="H5" s="31" t="s">
        <v>52</v>
      </c>
      <c r="I5"/>
      <c r="J5"/>
    </row>
    <row r="6" spans="2:10" ht="17.399999999999999" x14ac:dyDescent="0.4">
      <c r="B6" s="32" t="s">
        <v>50</v>
      </c>
      <c r="C6" s="30">
        <v>1</v>
      </c>
      <c r="D6" s="30">
        <v>30000</v>
      </c>
      <c r="E6" s="30">
        <v>1</v>
      </c>
      <c r="F6" s="30">
        <v>32000</v>
      </c>
      <c r="G6" s="30">
        <v>2</v>
      </c>
      <c r="H6" s="30">
        <v>23250</v>
      </c>
      <c r="I6"/>
      <c r="J6"/>
    </row>
    <row r="7" spans="2:10" ht="17.399999999999999" x14ac:dyDescent="0.4">
      <c r="B7" s="32" t="s">
        <v>51</v>
      </c>
      <c r="C7" s="31" t="s">
        <v>52</v>
      </c>
      <c r="D7" s="31" t="s">
        <v>52</v>
      </c>
      <c r="E7" s="31" t="s">
        <v>52</v>
      </c>
      <c r="F7" s="31" t="s">
        <v>52</v>
      </c>
      <c r="G7" s="30">
        <v>2</v>
      </c>
      <c r="H7" s="30">
        <v>75000</v>
      </c>
      <c r="I7"/>
      <c r="J7"/>
    </row>
    <row r="8" spans="2:10" ht="17.399999999999999" x14ac:dyDescent="0.4">
      <c r="B8" s="32" t="s">
        <v>46</v>
      </c>
      <c r="C8" s="30">
        <v>2</v>
      </c>
      <c r="D8" s="30">
        <v>33000</v>
      </c>
      <c r="E8" s="30">
        <v>2</v>
      </c>
      <c r="F8" s="30">
        <v>22950</v>
      </c>
      <c r="G8" s="30">
        <v>4</v>
      </c>
      <c r="H8" s="30">
        <v>49125</v>
      </c>
      <c r="I8"/>
      <c r="J8"/>
    </row>
    <row r="9" spans="2:10" ht="17.399999999999999" x14ac:dyDescent="0.4">
      <c r="B9"/>
      <c r="C9"/>
      <c r="D9"/>
      <c r="E9"/>
      <c r="F9"/>
      <c r="G9"/>
      <c r="H9"/>
      <c r="I9"/>
      <c r="J9"/>
    </row>
    <row r="10" spans="2:10" ht="17.399999999999999" x14ac:dyDescent="0.4">
      <c r="B10"/>
      <c r="C10"/>
      <c r="D10"/>
      <c r="E10"/>
      <c r="F10"/>
      <c r="G10"/>
      <c r="H10"/>
      <c r="I10"/>
      <c r="J10"/>
    </row>
    <row r="11" spans="2:10" ht="17.399999999999999" x14ac:dyDescent="0.4">
      <c r="B11"/>
      <c r="C11"/>
      <c r="D11"/>
      <c r="E11"/>
      <c r="F11"/>
      <c r="G11"/>
      <c r="H11"/>
      <c r="I11"/>
      <c r="J11"/>
    </row>
    <row r="12" spans="2:10" ht="17.399999999999999" x14ac:dyDescent="0.4">
      <c r="B12"/>
      <c r="C12"/>
      <c r="D12"/>
      <c r="E12"/>
      <c r="F12"/>
      <c r="G12"/>
      <c r="H12"/>
      <c r="I12"/>
      <c r="J12"/>
    </row>
    <row r="13" spans="2:10" ht="17.399999999999999" x14ac:dyDescent="0.4">
      <c r="B13"/>
      <c r="C13"/>
      <c r="D13"/>
      <c r="E13"/>
      <c r="F13"/>
      <c r="G13"/>
      <c r="H13"/>
      <c r="I13"/>
      <c r="J13"/>
    </row>
    <row r="14" spans="2:10" ht="17.399999999999999" x14ac:dyDescent="0.4">
      <c r="B14"/>
      <c r="C14"/>
      <c r="D14"/>
    </row>
    <row r="15" spans="2:10" ht="17.399999999999999" x14ac:dyDescent="0.4">
      <c r="B15"/>
      <c r="C15"/>
      <c r="D15"/>
    </row>
    <row r="16" spans="2:10" ht="17.399999999999999" x14ac:dyDescent="0.4">
      <c r="B16"/>
      <c r="C16"/>
      <c r="D16"/>
    </row>
    <row r="17" spans="2:4" ht="17.399999999999999" x14ac:dyDescent="0.4">
      <c r="B17"/>
      <c r="C17"/>
      <c r="D17"/>
    </row>
    <row r="18" spans="2:4" ht="17.399999999999999" x14ac:dyDescent="0.4">
      <c r="B18"/>
      <c r="C18"/>
      <c r="D18"/>
    </row>
    <row r="19" spans="2:4" ht="17.399999999999999" x14ac:dyDescent="0.4">
      <c r="B19"/>
      <c r="C19"/>
      <c r="D19"/>
    </row>
  </sheetData>
  <mergeCells count="3">
    <mergeCell ref="C3:D3"/>
    <mergeCell ref="E3:F3"/>
    <mergeCell ref="G3:H3"/>
  </mergeCells>
  <phoneticPr fontId="3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전월판매량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시각디자인실</dc:creator>
  <cp:lastModifiedBy>시각디자인실</cp:lastModifiedBy>
  <dcterms:created xsi:type="dcterms:W3CDTF">2025-11-17T08:16:01Z</dcterms:created>
  <dcterms:modified xsi:type="dcterms:W3CDTF">2025-11-18T08:27:05Z</dcterms:modified>
</cp:coreProperties>
</file>