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SAMSUNG\Desktop\허현무\ITQ_OA_Master_실습파일\ITQ_OA_Master_실습파일\ITQ엑셀\"/>
    </mc:Choice>
  </mc:AlternateContent>
  <xr:revisionPtr revIDLastSave="0" documentId="13_ncr:1_{C81E6858-60B7-42F1-BF43-8E4FF9F313D5}" xr6:coauthVersionLast="47" xr6:coauthVersionMax="47" xr10:uidLastSave="{00000000-0000-0000-0000-000000000000}"/>
  <bookViews>
    <workbookView xWindow="765" yWindow="1980" windowWidth="28035" windowHeight="14220" activeTab="3" xr2:uid="{9BB3EBB3-BB28-4B55-B772-922FCD27B91A}"/>
  </bookViews>
  <sheets>
    <sheet name="제1작업" sheetId="3" r:id="rId1"/>
    <sheet name="제2작업" sheetId="2" r:id="rId2"/>
    <sheet name="제3작업" sheetId="1" r:id="rId3"/>
    <sheet name="제4작업" sheetId="5" r:id="rId4"/>
  </sheets>
  <definedNames>
    <definedName name="_xlnm._FilterDatabase" localSheetId="1" hidden="1">제2작업!$B$2:$H$10</definedName>
    <definedName name="_xlnm.Criteria" localSheetId="1">제2작업!$B$13:$C$14</definedName>
    <definedName name="_xlnm.Extract" localSheetId="1">제2작업!$B$18:$D$18</definedName>
    <definedName name="전월판매량">제1작업!$F$5:$F$12</definedName>
  </definedNames>
  <calcPr calcId="191029"/>
  <pivotCaches>
    <pivotCache cacheId="0" r:id="rId5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4" i="3" l="1"/>
  <c r="J13" i="3"/>
  <c r="E14" i="3"/>
  <c r="E13" i="3"/>
  <c r="J6" i="3"/>
  <c r="J7" i="3"/>
  <c r="J8" i="3"/>
  <c r="J9" i="3"/>
  <c r="J10" i="3"/>
  <c r="J11" i="3"/>
  <c r="J12" i="3"/>
  <c r="J5" i="3"/>
  <c r="I6" i="3"/>
  <c r="I7" i="3"/>
  <c r="I8" i="3"/>
  <c r="I9" i="3"/>
  <c r="I10" i="3"/>
  <c r="I11" i="3"/>
  <c r="I12" i="3"/>
</calcChain>
</file>

<file path=xl/sharedStrings.xml><?xml version="1.0" encoding="utf-8"?>
<sst xmlns="http://schemas.openxmlformats.org/spreadsheetml/2006/main" count="119" uniqueCount="54">
  <si>
    <t>상품코드</t>
    <phoneticPr fontId="3" type="noConversion"/>
  </si>
  <si>
    <t>상품명</t>
    <phoneticPr fontId="3" type="noConversion"/>
  </si>
  <si>
    <t>구분</t>
  </si>
  <si>
    <t>구분</t>
    <phoneticPr fontId="3" type="noConversion"/>
  </si>
  <si>
    <t>당월판매량</t>
  </si>
  <si>
    <t>당월판매량</t>
    <phoneticPr fontId="3" type="noConversion"/>
  </si>
  <si>
    <t>포장
단위</t>
    <phoneticPr fontId="3" type="noConversion"/>
  </si>
  <si>
    <t>지역</t>
    <phoneticPr fontId="3" type="noConversion"/>
  </si>
  <si>
    <t>비고</t>
    <phoneticPr fontId="3" type="noConversion"/>
  </si>
  <si>
    <t>M-25</t>
    <phoneticPr fontId="3" type="noConversion"/>
  </si>
  <si>
    <t>B29-03</t>
    <phoneticPr fontId="3" type="noConversion"/>
  </si>
  <si>
    <t>B32-02</t>
    <phoneticPr fontId="3" type="noConversion"/>
  </si>
  <si>
    <t>S19-01</t>
    <phoneticPr fontId="3" type="noConversion"/>
  </si>
  <si>
    <t>M20-02</t>
    <phoneticPr fontId="3" type="noConversion"/>
  </si>
  <si>
    <t>B37-02</t>
    <phoneticPr fontId="3" type="noConversion"/>
  </si>
  <si>
    <t>M15-01</t>
    <phoneticPr fontId="3" type="noConversion"/>
  </si>
  <si>
    <t>M14-03</t>
    <phoneticPr fontId="3" type="noConversion"/>
  </si>
  <si>
    <t>백진주 쌀</t>
  </si>
  <si>
    <t>백진주 쌀</t>
    <phoneticPr fontId="3" type="noConversion"/>
  </si>
  <si>
    <t>살치살 스테이크</t>
    <phoneticPr fontId="3" type="noConversion"/>
  </si>
  <si>
    <t>딱새우</t>
    <phoneticPr fontId="3" type="noConversion"/>
  </si>
  <si>
    <t>등심 스테이크</t>
    <phoneticPr fontId="3" type="noConversion"/>
  </si>
  <si>
    <t>돌산 갓김치</t>
    <phoneticPr fontId="3" type="noConversion"/>
  </si>
  <si>
    <t>랍스터 테일</t>
    <phoneticPr fontId="3" type="noConversion"/>
  </si>
  <si>
    <t>대봉 곶감</t>
    <phoneticPr fontId="3" type="noConversion"/>
  </si>
  <si>
    <t>황토 고구마</t>
    <phoneticPr fontId="3" type="noConversion"/>
  </si>
  <si>
    <t>농산물</t>
  </si>
  <si>
    <t>농산물</t>
    <phoneticPr fontId="3" type="noConversion"/>
  </si>
  <si>
    <t>축산물</t>
  </si>
  <si>
    <t>축산물</t>
    <phoneticPr fontId="3" type="noConversion"/>
  </si>
  <si>
    <t>수산물</t>
  </si>
  <si>
    <t>수산물</t>
    <phoneticPr fontId="3" type="noConversion"/>
  </si>
  <si>
    <t>20kg</t>
    <phoneticPr fontId="3" type="noConversion"/>
  </si>
  <si>
    <t>500g</t>
    <phoneticPr fontId="3" type="noConversion"/>
  </si>
  <si>
    <t>1kg</t>
    <phoneticPr fontId="3" type="noConversion"/>
  </si>
  <si>
    <t>2kg</t>
    <phoneticPr fontId="3" type="noConversion"/>
  </si>
  <si>
    <t>480g</t>
    <phoneticPr fontId="3" type="noConversion"/>
  </si>
  <si>
    <t>30구</t>
    <phoneticPr fontId="3" type="noConversion"/>
  </si>
  <si>
    <t>10kg</t>
    <phoneticPr fontId="3" type="noConversion"/>
  </si>
  <si>
    <t>최대 전월판매량</t>
    <phoneticPr fontId="3" type="noConversion"/>
  </si>
  <si>
    <t>수산물 특산품 수</t>
    <phoneticPr fontId="3" type="noConversion"/>
  </si>
  <si>
    <t>농사물 당월판매량의 평균</t>
    <phoneticPr fontId="3" type="noConversion"/>
  </si>
  <si>
    <t>전월판매량</t>
    <phoneticPr fontId="3" type="noConversion"/>
  </si>
  <si>
    <t>경기</t>
  </si>
  <si>
    <t>&lt;&gt;수산물</t>
    <phoneticPr fontId="3" type="noConversion"/>
  </si>
  <si>
    <t>&lt;=2000</t>
    <phoneticPr fontId="3" type="noConversion"/>
  </si>
  <si>
    <t>총합계</t>
  </si>
  <si>
    <t>개수 : 상품명</t>
  </si>
  <si>
    <t>단가
(단위 : 원)</t>
    <phoneticPr fontId="3" type="noConversion"/>
  </si>
  <si>
    <t>1-1000</t>
  </si>
  <si>
    <t>1001-2000</t>
  </si>
  <si>
    <t>2001-3000</t>
  </si>
  <si>
    <t>**</t>
  </si>
  <si>
    <t>평균 : 단가(단위 : 원)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</si>
</sst>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General&quot;EA&quot;"/>
  </numFmts>
  <fonts count="4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굴림"/>
      <family val="3"/>
      <charset val="129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41" fontId="2" fillId="0" borderId="1" xfId="1" applyFont="1" applyBorder="1" applyAlignment="1">
      <alignment horizontal="right" vertical="center"/>
    </xf>
    <xf numFmtId="41" fontId="2" fillId="0" borderId="7" xfId="1" applyFont="1" applyBorder="1" applyAlignment="1">
      <alignment horizontal="right" vertical="center"/>
    </xf>
    <xf numFmtId="176" fontId="2" fillId="0" borderId="1" xfId="1" applyNumberFormat="1" applyFont="1" applyBorder="1" applyAlignment="1">
      <alignment horizontal="right" vertical="center"/>
    </xf>
    <xf numFmtId="176" fontId="2" fillId="0" borderId="7" xfId="1" applyNumberFormat="1" applyFont="1" applyBorder="1" applyAlignment="1">
      <alignment horizontal="right" vertical="center"/>
    </xf>
    <xf numFmtId="41" fontId="2" fillId="0" borderId="1" xfId="1" applyFont="1" applyFill="1" applyBorder="1" applyAlignment="1">
      <alignment horizontal="right" vertical="center"/>
    </xf>
    <xf numFmtId="0" fontId="2" fillId="0" borderId="19" xfId="0" applyFont="1" applyFill="1" applyBorder="1" applyAlignment="1">
      <alignment horizontal="center" vertical="center"/>
    </xf>
    <xf numFmtId="176" fontId="2" fillId="0" borderId="20" xfId="1" applyNumberFormat="1" applyFont="1" applyFill="1" applyBorder="1" applyAlignment="1">
      <alignment horizontal="right" vertical="center"/>
    </xf>
    <xf numFmtId="0" fontId="2" fillId="0" borderId="21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/>
    </xf>
    <xf numFmtId="0" fontId="2" fillId="0" borderId="23" xfId="0" applyFont="1" applyFill="1" applyBorder="1" applyAlignment="1">
      <alignment horizontal="center" vertical="center"/>
    </xf>
    <xf numFmtId="41" fontId="2" fillId="0" borderId="2" xfId="1" applyFont="1" applyFill="1" applyBorder="1" applyAlignment="1">
      <alignment horizontal="right" vertical="center"/>
    </xf>
    <xf numFmtId="176" fontId="2" fillId="0" borderId="24" xfId="1" applyNumberFormat="1" applyFont="1" applyFill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0" xfId="0" pivotButton="1" applyAlignment="1">
      <alignment horizontal="center" vertical="center"/>
    </xf>
    <xf numFmtId="0" fontId="0" fillId="0" borderId="0" xfId="0" applyAlignment="1">
      <alignment horizontal="center" vertical="center" wrapText="1"/>
    </xf>
    <xf numFmtId="41" fontId="0" fillId="0" borderId="0" xfId="0" applyNumberForma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2">
    <cellStyle name="쉼표 [0]" xfId="1" builtinId="6"/>
    <cellStyle name="표준" xfId="0" builtinId="0"/>
  </cellStyles>
  <dxfs count="14"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alignment horizontal="center"/>
    </dxf>
    <dxf>
      <alignment horizontal="center"/>
    </dxf>
    <dxf>
      <alignment horizont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numFmt numFmtId="176" formatCode="General&quot;EA&quot;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color rgb="FFFF0000"/>
      </font>
    </dxf>
    <dxf>
      <font>
        <b/>
        <i val="0"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microsoft.com/office/2011/relationships/chartColorStyle" Target="colors1.xml"/><Relationship Id="rId1" Type="http://schemas.microsoft.com/office/2011/relationships/chartStyle" Target="style1.xml"/><Relationship Id="rId4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1" i="0" u="none" strike="noStrike" kern="1200" baseline="0">
                <a:solidFill>
                  <a:schemeClr val="tx2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r>
              <a:rPr lang="ko-KR" sz="2000">
                <a:solidFill>
                  <a:sysClr val="windowText" lastClr="000000"/>
                </a:solidFill>
              </a:rPr>
              <a:t>농산물 및 축산물의 판매 현황</a:t>
            </a:r>
          </a:p>
        </c:rich>
      </c:tx>
      <c:overlay val="0"/>
      <c:spPr>
        <a:solidFill>
          <a:schemeClr val="bg1"/>
        </a:solidFill>
        <a:ln>
          <a:solidFill>
            <a:schemeClr val="tx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1" i="0" u="none" strike="noStrike" kern="1200" baseline="0">
              <a:solidFill>
                <a:schemeClr val="tx2"/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단가(단위 : 원)</c:v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cat>
            <c:strRef>
              <c:f>(제1작업!$C$5:$C$6,제1작업!$C$8:$C$9,제1작업!$C$11:$C$12)</c:f>
              <c:strCache>
                <c:ptCount val="6"/>
                <c:pt idx="0">
                  <c:v>백진주 쌀</c:v>
                </c:pt>
                <c:pt idx="1">
                  <c:v>살치살 스테이크</c:v>
                </c:pt>
                <c:pt idx="2">
                  <c:v>등심 스테이크</c:v>
                </c:pt>
                <c:pt idx="3">
                  <c:v>돌산 갓김치</c:v>
                </c:pt>
                <c:pt idx="4">
                  <c:v>대봉 곶감</c:v>
                </c:pt>
                <c:pt idx="5">
                  <c:v>황토 고구마</c:v>
                </c:pt>
              </c:strCache>
            </c:strRef>
          </c:cat>
          <c:val>
            <c:numRef>
              <c:f>(제1작업!$E$5:$E$6,제1작업!$E$8:$E$9,제1작업!$E$11:$E$12)</c:f>
              <c:numCache>
                <c:formatCode>_(* #,##0_);_(* \(#,##0\);_(* "-"_);_(@_)</c:formatCode>
                <c:ptCount val="6"/>
                <c:pt idx="0">
                  <c:v>70000</c:v>
                </c:pt>
                <c:pt idx="1">
                  <c:v>30000</c:v>
                </c:pt>
                <c:pt idx="2">
                  <c:v>36000</c:v>
                </c:pt>
                <c:pt idx="3">
                  <c:v>19000</c:v>
                </c:pt>
                <c:pt idx="4">
                  <c:v>80000</c:v>
                </c:pt>
                <c:pt idx="5">
                  <c:v>27500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0A8-4769-BCCD-79741A53AB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48986320"/>
        <c:axId val="49005040"/>
      </c:barChart>
      <c:lineChart>
        <c:grouping val="standard"/>
        <c:varyColors val="0"/>
        <c:ser>
          <c:idx val="1"/>
          <c:order val="1"/>
          <c:tx>
            <c:strRef>
              <c:f>제1작업!$G$4</c:f>
              <c:strCache>
                <c:ptCount val="1"/>
                <c:pt idx="0">
                  <c:v>당월판매량</c:v>
                </c:pt>
              </c:strCache>
            </c:strRef>
          </c:tx>
          <c:spPr>
            <a:ln w="31750" cap="rnd">
              <a:solidFill>
                <a:schemeClr val="accent2"/>
              </a:solidFill>
              <a:round/>
            </a:ln>
            <a:effectLst/>
          </c:spPr>
          <c:marker>
            <c:symbol val="diamond"/>
            <c:size val="12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 w="12700">
                <a:solidFill>
                  <a:schemeClr val="lt2"/>
                </a:solidFill>
                <a:round/>
              </a:ln>
              <a:effectLst/>
            </c:spPr>
          </c:marker>
          <c:dLbls>
            <c:dLbl>
              <c:idx val="4"/>
              <c:layout>
                <c:manualLayout>
                  <c:x val="4.6155237950138281E-3"/>
                  <c:y val="-1.3582089871479372E-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F03-4FF4-A642-D839756FC05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2"/>
                    </a:solidFill>
                    <a:latin typeface="굴림" panose="020B0600000101010101" pitchFamily="50" charset="-127"/>
                    <a:ea typeface="굴림" panose="020B0600000101010101" pitchFamily="50" charset="-127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2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(제1작업!$C$5:$C$6,제1작업!$C$8:$C$9,제1작업!$C$11:$C$12)</c:f>
              <c:strCache>
                <c:ptCount val="6"/>
                <c:pt idx="0">
                  <c:v>백진주 쌀</c:v>
                </c:pt>
                <c:pt idx="1">
                  <c:v>살치살 스테이크</c:v>
                </c:pt>
                <c:pt idx="2">
                  <c:v>등심 스테이크</c:v>
                </c:pt>
                <c:pt idx="3">
                  <c:v>돌산 갓김치</c:v>
                </c:pt>
                <c:pt idx="4">
                  <c:v>대봉 곶감</c:v>
                </c:pt>
                <c:pt idx="5">
                  <c:v>황토 고구마</c:v>
                </c:pt>
              </c:strCache>
            </c:strRef>
          </c:cat>
          <c:val>
            <c:numRef>
              <c:f>(제1작업!$G$5:$G$6,제1작업!$G$8:$G$9,제1작업!$G$11:$G$12)</c:f>
              <c:numCache>
                <c:formatCode>General"EA"</c:formatCode>
                <c:ptCount val="6"/>
                <c:pt idx="0">
                  <c:v>2045</c:v>
                </c:pt>
                <c:pt idx="1">
                  <c:v>1520</c:v>
                </c:pt>
                <c:pt idx="2">
                  <c:v>805</c:v>
                </c:pt>
                <c:pt idx="3">
                  <c:v>1852</c:v>
                </c:pt>
                <c:pt idx="4">
                  <c:v>2505</c:v>
                </c:pt>
                <c:pt idx="5">
                  <c:v>1653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0A8-4769-BCCD-79741A53AB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974128"/>
        <c:axId val="56985360"/>
      </c:lineChart>
      <c:catAx>
        <c:axId val="489863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2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49005040"/>
        <c:crosses val="autoZero"/>
        <c:auto val="1"/>
        <c:lblAlgn val="ctr"/>
        <c:lblOffset val="100"/>
        <c:noMultiLvlLbl val="0"/>
      </c:catAx>
      <c:valAx>
        <c:axId val="49005040"/>
        <c:scaling>
          <c:orientation val="minMax"/>
          <c:max val="100000"/>
        </c:scaling>
        <c:delete val="0"/>
        <c:axPos val="l"/>
        <c:majorGridlines>
          <c:spPr>
            <a:ln w="9525" cap="flat" cmpd="sng" algn="ctr">
              <a:solidFill>
                <a:schemeClr val="tx1"/>
              </a:solidFill>
              <a:prstDash val="dash"/>
              <a:round/>
            </a:ln>
            <a:effectLst/>
          </c:spPr>
        </c:majorGridlines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2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48986320"/>
        <c:crosses val="autoZero"/>
        <c:crossBetween val="between"/>
        <c:majorUnit val="20000"/>
      </c:valAx>
      <c:valAx>
        <c:axId val="56985360"/>
        <c:scaling>
          <c:orientation val="minMax"/>
        </c:scaling>
        <c:delete val="0"/>
        <c:axPos val="r"/>
        <c:numFmt formatCode="General&quot;EA&quot;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2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56974128"/>
        <c:crosses val="max"/>
        <c:crossBetween val="between"/>
        <c:majorUnit val="600"/>
      </c:valAx>
      <c:catAx>
        <c:axId val="5697412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6985360"/>
        <c:crosses val="autoZero"/>
        <c:auto val="1"/>
        <c:lblAlgn val="ctr"/>
        <c:lblOffset val="100"/>
        <c:noMultiLvlLbl val="0"/>
      </c:catAx>
      <c:spPr>
        <a:solidFill>
          <a:schemeClr val="bg1"/>
        </a:solidFill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2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0"/>
        <a:lstStyle/>
        <a:p>
          <a:pPr>
            <a:defRPr sz="1100" b="0" i="0" u="none" strike="noStrike" kern="1200" baseline="0">
              <a:solidFill>
                <a:schemeClr val="tx2"/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blipFill>
      <a:blip xmlns:r="http://schemas.openxmlformats.org/officeDocument/2006/relationships" r:embed="rId3"/>
      <a:tile tx="0" ty="0" sx="100000" sy="100000" flip="none" algn="tl"/>
    </a:blipFill>
    <a:ln w="9525" cap="flat" cmpd="sng" algn="ctr">
      <a:solidFill>
        <a:schemeClr val="tx1"/>
      </a:solidFill>
      <a:round/>
    </a:ln>
    <a:effectLst/>
  </c:spPr>
  <c:txPr>
    <a:bodyPr/>
    <a:lstStyle/>
    <a:p>
      <a:pPr>
        <a:defRPr sz="1100">
          <a:latin typeface="굴림" panose="020B0600000101010101" pitchFamily="50" charset="-127"/>
          <a:ea typeface="굴림" panose="020B0600000101010101" pitchFamily="50" charset="-127"/>
        </a:defRPr>
      </a:pPr>
      <a:endParaRPr lang="ko-KR"/>
    </a:p>
  </c:txPr>
  <c:userShapes r:id="rId4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7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  <a:lumOff val="2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E7B1D272-FE5C-406C-9496-A5A5B1633B03}">
  <sheetPr/>
  <sheetViews>
    <sheetView tabSelected="1" zoomScale="105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0</xdr:row>
      <xdr:rowOff>76199</xdr:rowOff>
    </xdr:from>
    <xdr:to>
      <xdr:col>6</xdr:col>
      <xdr:colOff>847725</xdr:colOff>
      <xdr:row>2</xdr:row>
      <xdr:rowOff>200024</xdr:rowOff>
    </xdr:to>
    <xdr:sp macro="" textlink="">
      <xdr:nvSpPr>
        <xdr:cNvPr id="2" name="물결 1">
          <a:extLst>
            <a:ext uri="{FF2B5EF4-FFF2-40B4-BE49-F238E27FC236}">
              <a16:creationId xmlns:a16="http://schemas.microsoft.com/office/drawing/2014/main" id="{34C3F530-F129-4CA0-A024-0F668DAC56BF}"/>
            </a:ext>
          </a:extLst>
        </xdr:cNvPr>
        <xdr:cNvSpPr/>
      </xdr:nvSpPr>
      <xdr:spPr>
        <a:xfrm>
          <a:off x="142875" y="76199"/>
          <a:ext cx="5162550" cy="638175"/>
        </a:xfrm>
        <a:prstGeom prst="wave">
          <a:avLst/>
        </a:prstGeom>
        <a:solidFill>
          <a:srgbClr val="FFFF00"/>
        </a:solidFill>
        <a:effectLst>
          <a:outerShdw blurRad="50800" dist="38100" dir="10800000" algn="r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2400" b="1">
              <a:solidFill>
                <a:sysClr val="windowText" lastClr="000000"/>
              </a:solidFill>
              <a:latin typeface="굴림" panose="020B0600000101010101" pitchFamily="50" charset="-127"/>
              <a:ea typeface="굴림" panose="020B0600000101010101" pitchFamily="50" charset="-127"/>
            </a:rPr>
            <a:t>지역특산물 판매 현황</a:t>
          </a:r>
        </a:p>
      </xdr:txBody>
    </xdr:sp>
    <xdr:clientData/>
  </xdr:twoCellAnchor>
  <xdr:twoCellAnchor editAs="oneCell">
    <xdr:from>
      <xdr:col>7</xdr:col>
      <xdr:colOff>95250</xdr:colOff>
      <xdr:row>0</xdr:row>
      <xdr:rowOff>47625</xdr:rowOff>
    </xdr:from>
    <xdr:to>
      <xdr:col>10</xdr:col>
      <xdr:colOff>9525</xdr:colOff>
      <xdr:row>2</xdr:row>
      <xdr:rowOff>190500</xdr:rowOff>
    </xdr:to>
    <xdr:pic>
      <xdr:nvPicPr>
        <xdr:cNvPr id="5" name="그림 4">
          <a:extLst>
            <a:ext uri="{FF2B5EF4-FFF2-40B4-BE49-F238E27FC236}">
              <a16:creationId xmlns:a16="http://schemas.microsoft.com/office/drawing/2014/main" id="{111EA16F-9143-47A6-AE6D-BA4286310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57825" y="47625"/>
          <a:ext cx="2695575" cy="657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7286" cy="6077857"/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4A1FDF6F-F14C-4B97-80FF-84C3BB211986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0.48538</cdr:x>
      <cdr:y>0.19104</cdr:y>
    </cdr:from>
    <cdr:to>
      <cdr:x>0.63548</cdr:x>
      <cdr:y>0.2727</cdr:y>
    </cdr:to>
    <cdr:sp macro="" textlink="">
      <cdr:nvSpPr>
        <cdr:cNvPr id="2" name="말풍선: 타원형 1">
          <a:extLst xmlns:a="http://schemas.openxmlformats.org/drawingml/2006/main">
            <a:ext uri="{FF2B5EF4-FFF2-40B4-BE49-F238E27FC236}">
              <a16:creationId xmlns:a16="http://schemas.microsoft.com/office/drawing/2014/main" id="{A559917E-6121-4535-AFB1-874B6D8B5B3D}"/>
            </a:ext>
          </a:extLst>
        </cdr:cNvPr>
        <cdr:cNvSpPr/>
      </cdr:nvSpPr>
      <cdr:spPr>
        <a:xfrm xmlns:a="http://schemas.openxmlformats.org/drawingml/2006/main">
          <a:off x="4517571" y="1161144"/>
          <a:ext cx="1396987" cy="496286"/>
        </a:xfrm>
        <a:prstGeom xmlns:a="http://schemas.openxmlformats.org/drawingml/2006/main" prst="wedgeEllipseCallout">
          <a:avLst>
            <a:gd name="adj1" fmla="val 86264"/>
            <a:gd name="adj2" fmla="val -22383"/>
          </a:avLst>
        </a:prstGeom>
        <a:solidFill xmlns:a="http://schemas.openxmlformats.org/drawingml/2006/main">
          <a:schemeClr val="bg1"/>
        </a:solidFill>
        <a:ln xmlns:a="http://schemas.openxmlformats.org/drawingml/2006/main">
          <a:solidFill>
            <a:schemeClr val="tx1"/>
          </a:solidFill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anchor="ctr"/>
        <a:lstStyle xmlns:a="http://schemas.openxmlformats.org/drawingml/2006/main"/>
        <a:p xmlns:a="http://schemas.openxmlformats.org/drawingml/2006/main">
          <a:pPr algn="ctr"/>
          <a:r>
            <a:rPr lang="ko-KR" altLang="en-US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최다 판매량</a:t>
          </a:r>
          <a:endParaRPr lang="ko-KR">
            <a:solidFill>
              <a:schemeClr val="tx1"/>
            </a:solidFill>
            <a:latin typeface="굴림" panose="020B0600000101010101" pitchFamily="50" charset="-127"/>
            <a:ea typeface="굴림" panose="020B0600000101010101" pitchFamily="50" charset="-127"/>
          </a:endParaRPr>
        </a:p>
      </cdr:txBody>
    </cdr:sp>
  </cdr:relSizeAnchor>
</c:userShape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AMSUNG" refreshedDate="45762.570674652779" createdVersion="7" refreshedVersion="7" minRefreshableVersion="3" recordCount="8" xr:uid="{EA2BF653-E7DD-4902-897E-F9D52A203BF4}">
  <cacheSource type="worksheet">
    <worksheetSource ref="B4:H12" sheet="제1작업"/>
  </cacheSource>
  <cacheFields count="7">
    <cacheField name="상품코드" numFmtId="0">
      <sharedItems/>
    </cacheField>
    <cacheField name="상품명" numFmtId="0">
      <sharedItems count="8">
        <s v="백진주 쌀"/>
        <s v="살치살 스테이크"/>
        <s v="딱새우"/>
        <s v="등심 스테이크"/>
        <s v="돌산 갓김치"/>
        <s v="랍스터 테일"/>
        <s v="대봉 곶감"/>
        <s v="황토 고구마"/>
      </sharedItems>
    </cacheField>
    <cacheField name="구분" numFmtId="0">
      <sharedItems count="3">
        <s v="농산물"/>
        <s v="축산물"/>
        <s v="수산물"/>
      </sharedItems>
    </cacheField>
    <cacheField name="단가_x000a_(단위 : 원)" numFmtId="41">
      <sharedItems containsSemiMixedTypes="0" containsString="0" containsNumber="1" containsInteger="1" minValue="13900" maxValue="80000"/>
    </cacheField>
    <cacheField name="전월판매량" numFmtId="176">
      <sharedItems containsSemiMixedTypes="0" containsString="0" containsNumber="1" containsInteger="1" minValue="824" maxValue="2361"/>
    </cacheField>
    <cacheField name="당월판매량" numFmtId="176">
      <sharedItems containsSemiMixedTypes="0" containsString="0" containsNumber="1" containsInteger="1" minValue="805" maxValue="2505" count="8">
        <n v="2045"/>
        <n v="1520"/>
        <n v="950"/>
        <n v="805"/>
        <n v="1852"/>
        <n v="1820"/>
        <n v="2505"/>
        <n v="1653"/>
      </sharedItems>
      <fieldGroup base="5">
        <rangePr autoStart="0" autoEnd="0" startNum="1" endNum="3000" groupInterval="1000"/>
        <groupItems count="5">
          <s v="&lt;1"/>
          <s v="1-1000"/>
          <s v="1001-2000"/>
          <s v="2001-3000"/>
          <s v="&gt;3001"/>
        </groupItems>
      </fieldGroup>
    </cacheField>
    <cacheField name="포장_x000a_단위" numFmtId="41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">
  <r>
    <s v="M-25"/>
    <x v="0"/>
    <x v="0"/>
    <n v="70000"/>
    <n v="1820"/>
    <x v="0"/>
    <s v="20kg"/>
  </r>
  <r>
    <s v="B29-03"/>
    <x v="1"/>
    <x v="1"/>
    <n v="30000"/>
    <n v="1892"/>
    <x v="1"/>
    <s v="500g"/>
  </r>
  <r>
    <s v="B32-02"/>
    <x v="2"/>
    <x v="2"/>
    <n v="13900"/>
    <n v="891"/>
    <x v="2"/>
    <s v="1kg"/>
  </r>
  <r>
    <s v="S19-01"/>
    <x v="3"/>
    <x v="1"/>
    <n v="36000"/>
    <n v="1020"/>
    <x v="3"/>
    <s v="500g"/>
  </r>
  <r>
    <s v="M20-02"/>
    <x v="4"/>
    <x v="0"/>
    <n v="19000"/>
    <n v="1457"/>
    <x v="4"/>
    <s v="2kg"/>
  </r>
  <r>
    <s v="B37-02"/>
    <x v="5"/>
    <x v="2"/>
    <n v="32000"/>
    <n v="824"/>
    <x v="5"/>
    <s v="480g"/>
  </r>
  <r>
    <s v="M15-01"/>
    <x v="6"/>
    <x v="0"/>
    <n v="80000"/>
    <n v="2361"/>
    <x v="6"/>
    <s v="30구"/>
  </r>
  <r>
    <s v="M14-03"/>
    <x v="7"/>
    <x v="0"/>
    <n v="27500"/>
    <n v="941"/>
    <x v="7"/>
    <s v="10kg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5AFD2AA-D084-464C-B9A0-3DE0AF9627A7}" name="피벗 테이블3" cacheId="0" applyNumberFormats="0" applyBorderFormats="0" applyFontFormats="0" applyPatternFormats="0" applyAlignmentFormats="0" applyWidthHeightFormats="1" dataCaption="값" missingCaption="**" updatedVersion="7" minRefreshableVersion="3" useAutoFormatting="1" colGrandTotals="0" itemPrintTitles="1" mergeItem="1" createdVersion="7" indent="0" outline="1" outlineData="1" multipleFieldFilters="0" rowHeaderCaption="당월판매량" colHeaderCaption="구분">
  <location ref="B3:H9" firstHeaderRow="1" firstDataRow="3" firstDataCol="1"/>
  <pivotFields count="7">
    <pivotField showAll="0"/>
    <pivotField dataField="1" showAll="0">
      <items count="9">
        <item x="6"/>
        <item x="4"/>
        <item x="3"/>
        <item x="2"/>
        <item x="5"/>
        <item x="0"/>
        <item x="1"/>
        <item x="7"/>
        <item t="default"/>
      </items>
    </pivotField>
    <pivotField axis="axisCol" showAll="0" sortType="descending">
      <items count="4">
        <item x="1"/>
        <item x="2"/>
        <item x="0"/>
        <item t="default"/>
      </items>
    </pivotField>
    <pivotField dataField="1" numFmtId="41" showAll="0"/>
    <pivotField numFmtId="176" showAll="0"/>
    <pivotField axis="axisRow" numFmtId="176" showAll="0" sortType="descending">
      <items count="6">
        <item x="0"/>
        <item x="1"/>
        <item x="2"/>
        <item x="3"/>
        <item x="4"/>
        <item t="default"/>
      </items>
      <autoSortScope>
        <pivotArea dataOnly="0" outline="0" fieldPosition="0">
          <references count="2">
            <reference field="4294967294" count="1" selected="0">
              <x v="0"/>
            </reference>
            <reference field="2" count="1" selected="0">
              <x v="0"/>
            </reference>
          </references>
        </pivotArea>
      </autoSortScope>
    </pivotField>
    <pivotField showAll="0"/>
  </pivotFields>
  <rowFields count="1">
    <field x="5"/>
  </rowFields>
  <rowItems count="4">
    <i>
      <x v="1"/>
    </i>
    <i>
      <x v="2"/>
    </i>
    <i>
      <x v="3"/>
    </i>
    <i t="grand">
      <x/>
    </i>
  </rowItems>
  <colFields count="2">
    <field x="2"/>
    <field x="-2"/>
  </colFields>
  <colItems count="6">
    <i>
      <x/>
      <x/>
    </i>
    <i r="1" i="1">
      <x v="1"/>
    </i>
    <i>
      <x v="1"/>
      <x/>
    </i>
    <i r="1" i="1">
      <x v="1"/>
    </i>
    <i>
      <x v="2"/>
      <x/>
    </i>
    <i r="1" i="1">
      <x v="1"/>
    </i>
  </colItems>
  <dataFields count="2">
    <dataField name="개수 : 상품명" fld="1" subtotal="count" baseField="0" baseItem="0"/>
    <dataField name="평균 : 단가(단위 : 원)" fld="3" subtotal="average" baseField="0" baseItem="0"/>
  </dataFields>
  <formats count="6">
    <format dxfId="5">
      <pivotArea outline="0" collapsedLevelsAreSubtotals="1" fieldPosition="0"/>
    </format>
    <format dxfId="4">
      <pivotArea dataOnly="0" labelOnly="1" fieldPosition="0">
        <references count="1">
          <reference field="5" count="3">
            <x v="1"/>
            <x v="2"/>
            <x v="3"/>
          </reference>
        </references>
      </pivotArea>
    </format>
    <format dxfId="3">
      <pivotArea dataOnly="0" labelOnly="1" grandRow="1" outline="0" fieldPosition="0"/>
    </format>
    <format dxfId="2">
      <pivotArea outline="0" collapsedLevelsAreSubtotals="1" fieldPosition="0"/>
    </format>
    <format dxfId="1">
      <pivotArea dataOnly="0" labelOnly="1" fieldPosition="0">
        <references count="1">
          <reference field="5" count="3">
            <x v="1"/>
            <x v="2"/>
            <x v="3"/>
          </reference>
        </references>
      </pivotArea>
    </format>
    <format dxfId="0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ABDFF5E-1CB1-4600-94CC-709AD0130697}" name="표1" displayName="표1" ref="B18:D22" totalsRowShown="0" headerRowBorderDxfId="11" tableBorderDxfId="10" totalsRowBorderDxfId="9">
  <autoFilter ref="B18:D22" xr:uid="{6ABDFF5E-1CB1-4600-94CC-709AD0130697}"/>
  <tableColumns count="3">
    <tableColumn id="1" xr3:uid="{34BB85C4-8D58-4CC7-8E74-E14D3854DDD6}" name="구분" dataDxfId="8"/>
    <tableColumn id="2" xr3:uid="{3DDE9BB4-F5F0-48A7-BD26-97104A4E3E2E}" name="단가_x000a_(단위 : 원)" dataDxfId="7" dataCellStyle="쉼표 [0]"/>
    <tableColumn id="3" xr3:uid="{8FFF572F-33FD-4832-9E90-08A3A27CD83D}" name="당월판매량" dataDxfId="6" dataCellStyle="쉼표 [0]"/>
  </tableColumns>
  <tableStyleInfo name="TableStyleMedium2" showFirstColumn="0" showLastColumn="0" showRowStripes="0" showColumnStripes="1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5EBD15-6262-4E19-9E32-B553BC450890}">
  <dimension ref="B1:J14"/>
  <sheetViews>
    <sheetView workbookViewId="0">
      <selection activeCell="J13" sqref="J13"/>
    </sheetView>
  </sheetViews>
  <sheetFormatPr defaultRowHeight="13.5" x14ac:dyDescent="0.3"/>
  <cols>
    <col min="1" max="1" width="1.625" style="1" customWidth="1"/>
    <col min="2" max="2" width="9" style="1"/>
    <col min="3" max="3" width="15.875" style="1" bestFit="1" customWidth="1"/>
    <col min="4" max="4" width="8.125" style="1" customWidth="1"/>
    <col min="5" max="5" width="12.125" style="1" customWidth="1"/>
    <col min="6" max="6" width="11.75" style="1" customWidth="1"/>
    <col min="7" max="7" width="11.875" style="1" customWidth="1"/>
    <col min="8" max="8" width="12.375" style="1" customWidth="1"/>
    <col min="9" max="9" width="12" style="1" customWidth="1"/>
    <col min="10" max="10" width="12.125" style="1" customWidth="1"/>
    <col min="11" max="11" width="9" style="1"/>
    <col min="12" max="12" width="4.5" style="1" customWidth="1"/>
    <col min="13" max="16384" width="9" style="1"/>
  </cols>
  <sheetData>
    <row r="1" spans="2:10" ht="20.25" customHeight="1" x14ac:dyDescent="0.3"/>
    <row r="2" spans="2:10" ht="20.25" customHeight="1" x14ac:dyDescent="0.3"/>
    <row r="3" spans="2:10" ht="20.25" customHeight="1" thickBot="1" x14ac:dyDescent="0.35"/>
    <row r="4" spans="2:10" ht="27" x14ac:dyDescent="0.3">
      <c r="B4" s="10" t="s">
        <v>0</v>
      </c>
      <c r="C4" s="11" t="s">
        <v>1</v>
      </c>
      <c r="D4" s="11" t="s">
        <v>3</v>
      </c>
      <c r="E4" s="12" t="s">
        <v>48</v>
      </c>
      <c r="F4" s="11" t="s">
        <v>42</v>
      </c>
      <c r="G4" s="11" t="s">
        <v>5</v>
      </c>
      <c r="H4" s="12" t="s">
        <v>6</v>
      </c>
      <c r="I4" s="11" t="s">
        <v>7</v>
      </c>
      <c r="J4" s="13" t="s">
        <v>8</v>
      </c>
    </row>
    <row r="5" spans="2:10" x14ac:dyDescent="0.3">
      <c r="B5" s="7" t="s">
        <v>9</v>
      </c>
      <c r="C5" s="2" t="s">
        <v>18</v>
      </c>
      <c r="D5" s="2" t="s">
        <v>27</v>
      </c>
      <c r="E5" s="16">
        <v>70000</v>
      </c>
      <c r="F5" s="18">
        <v>1820</v>
      </c>
      <c r="G5" s="18">
        <v>2045</v>
      </c>
      <c r="H5" s="16" t="s">
        <v>32</v>
      </c>
      <c r="I5" s="2" t="s">
        <v>43</v>
      </c>
      <c r="J5" s="8" t="str">
        <f>IF(AND(F5&gt;=1000,F5&gt;G5),"▼","")</f>
        <v/>
      </c>
    </row>
    <row r="6" spans="2:10" x14ac:dyDescent="0.3">
      <c r="B6" s="7" t="s">
        <v>10</v>
      </c>
      <c r="C6" s="2" t="s">
        <v>19</v>
      </c>
      <c r="D6" s="2" t="s">
        <v>29</v>
      </c>
      <c r="E6" s="16">
        <v>30000</v>
      </c>
      <c r="F6" s="18">
        <v>1892</v>
      </c>
      <c r="G6" s="18">
        <v>1520</v>
      </c>
      <c r="H6" s="16" t="s">
        <v>33</v>
      </c>
      <c r="I6" s="2" t="str">
        <f t="shared" ref="I6:I12" si="0">CHOOSE(RIGHT(B6,1),"경기","전라","충청")</f>
        <v>충청</v>
      </c>
      <c r="J6" s="8" t="str">
        <f t="shared" ref="J6:J12" si="1">IF(AND(F6&gt;=1000,F6&gt;G6),"▼","")</f>
        <v>▼</v>
      </c>
    </row>
    <row r="7" spans="2:10" x14ac:dyDescent="0.3">
      <c r="B7" s="7" t="s">
        <v>11</v>
      </c>
      <c r="C7" s="2" t="s">
        <v>20</v>
      </c>
      <c r="D7" s="2" t="s">
        <v>31</v>
      </c>
      <c r="E7" s="16">
        <v>13900</v>
      </c>
      <c r="F7" s="18">
        <v>891</v>
      </c>
      <c r="G7" s="18">
        <v>950</v>
      </c>
      <c r="H7" s="16" t="s">
        <v>34</v>
      </c>
      <c r="I7" s="2" t="str">
        <f t="shared" si="0"/>
        <v>전라</v>
      </c>
      <c r="J7" s="8" t="str">
        <f t="shared" si="1"/>
        <v/>
      </c>
    </row>
    <row r="8" spans="2:10" x14ac:dyDescent="0.3">
      <c r="B8" s="7" t="s">
        <v>12</v>
      </c>
      <c r="C8" s="2" t="s">
        <v>21</v>
      </c>
      <c r="D8" s="2" t="s">
        <v>29</v>
      </c>
      <c r="E8" s="16">
        <v>36000</v>
      </c>
      <c r="F8" s="18">
        <v>1020</v>
      </c>
      <c r="G8" s="18">
        <v>805</v>
      </c>
      <c r="H8" s="16" t="s">
        <v>33</v>
      </c>
      <c r="I8" s="2" t="str">
        <f t="shared" si="0"/>
        <v>경기</v>
      </c>
      <c r="J8" s="8" t="str">
        <f t="shared" si="1"/>
        <v>▼</v>
      </c>
    </row>
    <row r="9" spans="2:10" x14ac:dyDescent="0.3">
      <c r="B9" s="7" t="s">
        <v>13</v>
      </c>
      <c r="C9" s="2" t="s">
        <v>22</v>
      </c>
      <c r="D9" s="2" t="s">
        <v>27</v>
      </c>
      <c r="E9" s="16">
        <v>19000</v>
      </c>
      <c r="F9" s="18">
        <v>1457</v>
      </c>
      <c r="G9" s="18">
        <v>1852</v>
      </c>
      <c r="H9" s="16" t="s">
        <v>35</v>
      </c>
      <c r="I9" s="2" t="str">
        <f t="shared" si="0"/>
        <v>전라</v>
      </c>
      <c r="J9" s="8" t="str">
        <f t="shared" si="1"/>
        <v/>
      </c>
    </row>
    <row r="10" spans="2:10" x14ac:dyDescent="0.3">
      <c r="B10" s="7" t="s">
        <v>14</v>
      </c>
      <c r="C10" s="2" t="s">
        <v>23</v>
      </c>
      <c r="D10" s="2" t="s">
        <v>31</v>
      </c>
      <c r="E10" s="16">
        <v>32000</v>
      </c>
      <c r="F10" s="18">
        <v>824</v>
      </c>
      <c r="G10" s="18">
        <v>1820</v>
      </c>
      <c r="H10" s="16" t="s">
        <v>36</v>
      </c>
      <c r="I10" s="2" t="str">
        <f t="shared" si="0"/>
        <v>전라</v>
      </c>
      <c r="J10" s="8" t="str">
        <f t="shared" si="1"/>
        <v/>
      </c>
    </row>
    <row r="11" spans="2:10" x14ac:dyDescent="0.3">
      <c r="B11" s="7" t="s">
        <v>15</v>
      </c>
      <c r="C11" s="2" t="s">
        <v>24</v>
      </c>
      <c r="D11" s="2" t="s">
        <v>27</v>
      </c>
      <c r="E11" s="16">
        <v>80000</v>
      </c>
      <c r="F11" s="18">
        <v>2361</v>
      </c>
      <c r="G11" s="18">
        <v>2505</v>
      </c>
      <c r="H11" s="16" t="s">
        <v>37</v>
      </c>
      <c r="I11" s="2" t="str">
        <f t="shared" si="0"/>
        <v>경기</v>
      </c>
      <c r="J11" s="8" t="str">
        <f t="shared" si="1"/>
        <v/>
      </c>
    </row>
    <row r="12" spans="2:10" ht="14.25" thickBot="1" x14ac:dyDescent="0.35">
      <c r="B12" s="9" t="s">
        <v>16</v>
      </c>
      <c r="C12" s="5" t="s">
        <v>25</v>
      </c>
      <c r="D12" s="5" t="s">
        <v>27</v>
      </c>
      <c r="E12" s="17">
        <v>27500</v>
      </c>
      <c r="F12" s="19">
        <v>941</v>
      </c>
      <c r="G12" s="19">
        <v>1653</v>
      </c>
      <c r="H12" s="17" t="s">
        <v>38</v>
      </c>
      <c r="I12" s="2" t="str">
        <f t="shared" si="0"/>
        <v>충청</v>
      </c>
      <c r="J12" s="8" t="str">
        <f t="shared" si="1"/>
        <v/>
      </c>
    </row>
    <row r="13" spans="2:10" ht="16.5" customHeight="1" x14ac:dyDescent="0.3">
      <c r="B13" s="33" t="s">
        <v>39</v>
      </c>
      <c r="C13" s="34"/>
      <c r="D13" s="34"/>
      <c r="E13" s="3">
        <f>MAX(전월판매량)</f>
        <v>2361</v>
      </c>
      <c r="F13" s="37"/>
      <c r="G13" s="39" t="s">
        <v>41</v>
      </c>
      <c r="H13" s="40"/>
      <c r="I13" s="41"/>
      <c r="J13" s="4">
        <f>ROUNDDOWN(DAVERAGE(B4:J12,G4,D4:D5),0)</f>
        <v>2013</v>
      </c>
    </row>
    <row r="14" spans="2:10" ht="14.25" thickBot="1" x14ac:dyDescent="0.35">
      <c r="B14" s="35" t="s">
        <v>40</v>
      </c>
      <c r="C14" s="36"/>
      <c r="D14" s="36"/>
      <c r="E14" s="5" t="str">
        <f>COUNTIF(D5:D12,"수산물")&amp;"개"</f>
        <v>2개</v>
      </c>
      <c r="F14" s="38"/>
      <c r="G14" s="14" t="s">
        <v>1</v>
      </c>
      <c r="H14" s="5" t="s">
        <v>17</v>
      </c>
      <c r="I14" s="15" t="s">
        <v>5</v>
      </c>
      <c r="J14" s="6">
        <f>VLOOKUP(H14,C5:J12,5,FALSE)</f>
        <v>2045</v>
      </c>
    </row>
  </sheetData>
  <mergeCells count="4">
    <mergeCell ref="B13:D13"/>
    <mergeCell ref="B14:D14"/>
    <mergeCell ref="F13:F14"/>
    <mergeCell ref="G13:I13"/>
  </mergeCells>
  <phoneticPr fontId="3" type="noConversion"/>
  <conditionalFormatting sqref="B5:J12">
    <cfRule type="expression" dxfId="13" priority="1">
      <formula>$G5&gt;=2000</formula>
    </cfRule>
  </conditionalFormatting>
  <dataValidations count="1">
    <dataValidation type="list" allowBlank="1" showInputMessage="1" showErrorMessage="1" sqref="H14" xr:uid="{6DDE32BD-069C-482C-AE55-769ADBDAD34B}">
      <formula1>$C$5:$C$12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1B522A-6D6D-4F0F-AC23-F42B48E0D282}">
  <dimension ref="B1:H22"/>
  <sheetViews>
    <sheetView workbookViewId="0">
      <selection activeCell="G18" sqref="G18"/>
    </sheetView>
  </sheetViews>
  <sheetFormatPr defaultRowHeight="16.5" x14ac:dyDescent="0.3"/>
  <cols>
    <col min="1" max="1" width="1.625" customWidth="1"/>
    <col min="3" max="3" width="15.875" bestFit="1" customWidth="1"/>
    <col min="4" max="5" width="12.125" customWidth="1"/>
    <col min="6" max="6" width="11.75" customWidth="1"/>
    <col min="7" max="7" width="11.875" customWidth="1"/>
    <col min="8" max="8" width="12.375" customWidth="1"/>
  </cols>
  <sheetData>
    <row r="1" spans="2:8" ht="17.25" thickBot="1" x14ac:dyDescent="0.35"/>
    <row r="2" spans="2:8" ht="27" x14ac:dyDescent="0.3">
      <c r="B2" s="10" t="s">
        <v>0</v>
      </c>
      <c r="C2" s="11" t="s">
        <v>1</v>
      </c>
      <c r="D2" s="11" t="s">
        <v>3</v>
      </c>
      <c r="E2" s="12" t="s">
        <v>48</v>
      </c>
      <c r="F2" s="11" t="s">
        <v>42</v>
      </c>
      <c r="G2" s="11" t="s">
        <v>5</v>
      </c>
      <c r="H2" s="12" t="s">
        <v>6</v>
      </c>
    </row>
    <row r="3" spans="2:8" x14ac:dyDescent="0.3">
      <c r="B3" s="7" t="s">
        <v>9</v>
      </c>
      <c r="C3" s="2" t="s">
        <v>18</v>
      </c>
      <c r="D3" s="2" t="s">
        <v>27</v>
      </c>
      <c r="E3" s="16">
        <v>70000</v>
      </c>
      <c r="F3" s="18">
        <v>1820</v>
      </c>
      <c r="G3" s="18">
        <v>2045</v>
      </c>
      <c r="H3" s="16" t="s">
        <v>32</v>
      </c>
    </row>
    <row r="4" spans="2:8" x14ac:dyDescent="0.3">
      <c r="B4" s="7" t="s">
        <v>10</v>
      </c>
      <c r="C4" s="2" t="s">
        <v>19</v>
      </c>
      <c r="D4" s="2" t="s">
        <v>29</v>
      </c>
      <c r="E4" s="16">
        <v>30000</v>
      </c>
      <c r="F4" s="18">
        <v>1892</v>
      </c>
      <c r="G4" s="18">
        <v>1520</v>
      </c>
      <c r="H4" s="16" t="s">
        <v>33</v>
      </c>
    </row>
    <row r="5" spans="2:8" x14ac:dyDescent="0.3">
      <c r="B5" s="7" t="s">
        <v>11</v>
      </c>
      <c r="C5" s="2" t="s">
        <v>20</v>
      </c>
      <c r="D5" s="2" t="s">
        <v>31</v>
      </c>
      <c r="E5" s="16">
        <v>13900</v>
      </c>
      <c r="F5" s="18">
        <v>891</v>
      </c>
      <c r="G5" s="18">
        <v>950</v>
      </c>
      <c r="H5" s="16" t="s">
        <v>34</v>
      </c>
    </row>
    <row r="6" spans="2:8" x14ac:dyDescent="0.3">
      <c r="B6" s="7" t="s">
        <v>12</v>
      </c>
      <c r="C6" s="2" t="s">
        <v>21</v>
      </c>
      <c r="D6" s="2" t="s">
        <v>29</v>
      </c>
      <c r="E6" s="16">
        <v>36000</v>
      </c>
      <c r="F6" s="18">
        <v>1020</v>
      </c>
      <c r="G6" s="18">
        <v>805</v>
      </c>
      <c r="H6" s="16" t="s">
        <v>33</v>
      </c>
    </row>
    <row r="7" spans="2:8" x14ac:dyDescent="0.3">
      <c r="B7" s="7" t="s">
        <v>13</v>
      </c>
      <c r="C7" s="2" t="s">
        <v>22</v>
      </c>
      <c r="D7" s="2" t="s">
        <v>27</v>
      </c>
      <c r="E7" s="16">
        <v>19000</v>
      </c>
      <c r="F7" s="18">
        <v>1457</v>
      </c>
      <c r="G7" s="18">
        <v>1852</v>
      </c>
      <c r="H7" s="16" t="s">
        <v>35</v>
      </c>
    </row>
    <row r="8" spans="2:8" x14ac:dyDescent="0.3">
      <c r="B8" s="7" t="s">
        <v>14</v>
      </c>
      <c r="C8" s="2" t="s">
        <v>23</v>
      </c>
      <c r="D8" s="2" t="s">
        <v>31</v>
      </c>
      <c r="E8" s="16">
        <v>32000</v>
      </c>
      <c r="F8" s="18">
        <v>824</v>
      </c>
      <c r="G8" s="18">
        <v>1820</v>
      </c>
      <c r="H8" s="16" t="s">
        <v>36</v>
      </c>
    </row>
    <row r="9" spans="2:8" x14ac:dyDescent="0.3">
      <c r="B9" s="7" t="s">
        <v>15</v>
      </c>
      <c r="C9" s="2" t="s">
        <v>24</v>
      </c>
      <c r="D9" s="2" t="s">
        <v>27</v>
      </c>
      <c r="E9" s="16">
        <v>80000</v>
      </c>
      <c r="F9" s="18">
        <v>2361</v>
      </c>
      <c r="G9" s="18">
        <v>2505</v>
      </c>
      <c r="H9" s="16" t="s">
        <v>37</v>
      </c>
    </row>
    <row r="10" spans="2:8" ht="17.25" thickBot="1" x14ac:dyDescent="0.35">
      <c r="B10" s="9" t="s">
        <v>16</v>
      </c>
      <c r="C10" s="5" t="s">
        <v>25</v>
      </c>
      <c r="D10" s="5" t="s">
        <v>27</v>
      </c>
      <c r="E10" s="17">
        <v>27500</v>
      </c>
      <c r="F10" s="19">
        <v>941</v>
      </c>
      <c r="G10" s="19">
        <v>1653</v>
      </c>
      <c r="H10" s="17" t="s">
        <v>38</v>
      </c>
    </row>
    <row r="12" spans="2:8" ht="17.25" thickBot="1" x14ac:dyDescent="0.35"/>
    <row r="13" spans="2:8" x14ac:dyDescent="0.3">
      <c r="B13" s="11" t="s">
        <v>3</v>
      </c>
      <c r="C13" s="11" t="s">
        <v>5</v>
      </c>
    </row>
    <row r="14" spans="2:8" x14ac:dyDescent="0.3">
      <c r="B14" t="s">
        <v>44</v>
      </c>
      <c r="C14" t="s">
        <v>45</v>
      </c>
    </row>
    <row r="18" spans="2:4" ht="27" x14ac:dyDescent="0.3">
      <c r="B18" s="23" t="s">
        <v>3</v>
      </c>
      <c r="C18" s="24" t="s">
        <v>48</v>
      </c>
      <c r="D18" s="25" t="s">
        <v>5</v>
      </c>
    </row>
    <row r="19" spans="2:4" x14ac:dyDescent="0.3">
      <c r="B19" s="21" t="s">
        <v>29</v>
      </c>
      <c r="C19" s="20">
        <v>30000</v>
      </c>
      <c r="D19" s="22">
        <v>1520</v>
      </c>
    </row>
    <row r="20" spans="2:4" x14ac:dyDescent="0.3">
      <c r="B20" s="21" t="s">
        <v>29</v>
      </c>
      <c r="C20" s="20">
        <v>36000</v>
      </c>
      <c r="D20" s="22">
        <v>805</v>
      </c>
    </row>
    <row r="21" spans="2:4" x14ac:dyDescent="0.3">
      <c r="B21" s="21" t="s">
        <v>27</v>
      </c>
      <c r="C21" s="20">
        <v>19000</v>
      </c>
      <c r="D21" s="22">
        <v>1852</v>
      </c>
    </row>
    <row r="22" spans="2:4" x14ac:dyDescent="0.3">
      <c r="B22" s="26" t="s">
        <v>27</v>
      </c>
      <c r="C22" s="27">
        <v>27500</v>
      </c>
      <c r="D22" s="28">
        <v>1653</v>
      </c>
    </row>
  </sheetData>
  <phoneticPr fontId="3" type="noConversion"/>
  <conditionalFormatting sqref="B3:H10">
    <cfRule type="expression" dxfId="12" priority="1">
      <formula>$G3&gt;=2000</formula>
    </cfRule>
  </conditionalFormatting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E1B8E3-84B0-488E-91A7-F6A37D7B6667}">
  <dimension ref="B3:H9"/>
  <sheetViews>
    <sheetView workbookViewId="0">
      <selection activeCell="I12" sqref="I12"/>
    </sheetView>
  </sheetViews>
  <sheetFormatPr defaultRowHeight="16.5" x14ac:dyDescent="0.3"/>
  <cols>
    <col min="1" max="1" width="1.625" customWidth="1"/>
    <col min="2" max="2" width="15.25" bestFit="1" customWidth="1"/>
    <col min="3" max="3" width="13.125" bestFit="1" customWidth="1"/>
    <col min="4" max="4" width="20.625" bestFit="1" customWidth="1"/>
    <col min="5" max="5" width="13.125" bestFit="1" customWidth="1"/>
    <col min="6" max="6" width="20.625" bestFit="1" customWidth="1"/>
    <col min="7" max="7" width="13.125" bestFit="1" customWidth="1"/>
    <col min="8" max="8" width="20.625" bestFit="1" customWidth="1"/>
    <col min="9" max="9" width="18" bestFit="1" customWidth="1"/>
    <col min="10" max="10" width="25.5" bestFit="1" customWidth="1"/>
    <col min="11" max="11" width="14" bestFit="1" customWidth="1"/>
    <col min="12" max="12" width="16.125" bestFit="1" customWidth="1"/>
    <col min="13" max="13" width="11.875" bestFit="1" customWidth="1"/>
    <col min="14" max="14" width="8.5" bestFit="1" customWidth="1"/>
    <col min="15" max="15" width="20.625" bestFit="1" customWidth="1"/>
    <col min="16" max="16" width="27.625" bestFit="1" customWidth="1"/>
    <col min="17" max="17" width="24.25" bestFit="1" customWidth="1"/>
    <col min="18" max="21" width="20.625" bestFit="1" customWidth="1"/>
    <col min="22" max="22" width="27.625" bestFit="1" customWidth="1"/>
    <col min="23" max="23" width="24.25" bestFit="1" customWidth="1"/>
    <col min="24" max="24" width="25.5" bestFit="1" customWidth="1"/>
    <col min="25" max="25" width="22.125" bestFit="1" customWidth="1"/>
  </cols>
  <sheetData>
    <row r="3" spans="2:8" x14ac:dyDescent="0.3">
      <c r="B3" s="29"/>
      <c r="C3" s="30" t="s">
        <v>2</v>
      </c>
      <c r="D3" s="29"/>
      <c r="E3" s="29"/>
      <c r="F3" s="29"/>
      <c r="G3" s="29"/>
      <c r="H3" s="29"/>
    </row>
    <row r="4" spans="2:8" x14ac:dyDescent="0.3">
      <c r="B4" s="29"/>
      <c r="C4" s="42" t="s">
        <v>28</v>
      </c>
      <c r="D4" s="43"/>
      <c r="E4" s="42" t="s">
        <v>30</v>
      </c>
      <c r="F4" s="43"/>
      <c r="G4" s="42" t="s">
        <v>26</v>
      </c>
      <c r="H4" s="43"/>
    </row>
    <row r="5" spans="2:8" ht="16.5" customHeight="1" x14ac:dyDescent="0.3">
      <c r="B5" s="30" t="s">
        <v>4</v>
      </c>
      <c r="C5" s="31" t="s">
        <v>47</v>
      </c>
      <c r="D5" s="31" t="s">
        <v>53</v>
      </c>
      <c r="E5" s="31" t="s">
        <v>47</v>
      </c>
      <c r="F5" s="31" t="s">
        <v>53</v>
      </c>
      <c r="G5" s="31" t="s">
        <v>47</v>
      </c>
      <c r="H5" s="31" t="s">
        <v>53</v>
      </c>
    </row>
    <row r="6" spans="2:8" x14ac:dyDescent="0.3">
      <c r="B6" s="32" t="s">
        <v>49</v>
      </c>
      <c r="C6" s="32">
        <v>1</v>
      </c>
      <c r="D6" s="32">
        <v>36000</v>
      </c>
      <c r="E6" s="32">
        <v>1</v>
      </c>
      <c r="F6" s="32">
        <v>13900</v>
      </c>
      <c r="G6" s="32" t="s">
        <v>52</v>
      </c>
      <c r="H6" s="32" t="s">
        <v>52</v>
      </c>
    </row>
    <row r="7" spans="2:8" x14ac:dyDescent="0.3">
      <c r="B7" s="32" t="s">
        <v>50</v>
      </c>
      <c r="C7" s="32">
        <v>1</v>
      </c>
      <c r="D7" s="32">
        <v>30000</v>
      </c>
      <c r="E7" s="32">
        <v>1</v>
      </c>
      <c r="F7" s="32">
        <v>32000</v>
      </c>
      <c r="G7" s="32">
        <v>2</v>
      </c>
      <c r="H7" s="32">
        <v>23250</v>
      </c>
    </row>
    <row r="8" spans="2:8" x14ac:dyDescent="0.3">
      <c r="B8" s="32" t="s">
        <v>51</v>
      </c>
      <c r="C8" s="32" t="s">
        <v>52</v>
      </c>
      <c r="D8" s="32" t="s">
        <v>52</v>
      </c>
      <c r="E8" s="32" t="s">
        <v>52</v>
      </c>
      <c r="F8" s="32" t="s">
        <v>52</v>
      </c>
      <c r="G8" s="32">
        <v>2</v>
      </c>
      <c r="H8" s="32">
        <v>75000</v>
      </c>
    </row>
    <row r="9" spans="2:8" x14ac:dyDescent="0.3">
      <c r="B9" s="32" t="s">
        <v>46</v>
      </c>
      <c r="C9" s="32">
        <v>2</v>
      </c>
      <c r="D9" s="32">
        <v>33000</v>
      </c>
      <c r="E9" s="32">
        <v>2</v>
      </c>
      <c r="F9" s="32">
        <v>22950</v>
      </c>
      <c r="G9" s="32">
        <v>4</v>
      </c>
      <c r="H9" s="32">
        <v>49125</v>
      </c>
    </row>
  </sheetData>
  <sortState xmlns:xlrd2="http://schemas.microsoft.com/office/spreadsheetml/2017/richdata2" columnSort="1" ref="B3:H9">
    <sortCondition descending="1" ref="C5"/>
  </sortState>
  <mergeCells count="3">
    <mergeCell ref="E4:F4"/>
    <mergeCell ref="G4:H4"/>
    <mergeCell ref="C4:D4"/>
  </mergeCells>
  <phoneticPr fontId="3" type="noConversion"/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워크시트</vt:lpstr>
      </vt:variant>
      <vt:variant>
        <vt:i4>3</vt:i4>
      </vt:variant>
      <vt:variant>
        <vt:lpstr>차트</vt:lpstr>
      </vt:variant>
      <vt:variant>
        <vt:i4>1</vt:i4>
      </vt:variant>
      <vt:variant>
        <vt:lpstr>이름 지정된 범위</vt:lpstr>
      </vt:variant>
      <vt:variant>
        <vt:i4>3</vt:i4>
      </vt:variant>
    </vt:vector>
  </HeadingPairs>
  <TitlesOfParts>
    <vt:vector size="7" baseType="lpstr">
      <vt:lpstr>제1작업</vt:lpstr>
      <vt:lpstr>제2작업</vt:lpstr>
      <vt:lpstr>제3작업</vt:lpstr>
      <vt:lpstr>제4작업</vt:lpstr>
      <vt:lpstr>제2작업!Criteria</vt:lpstr>
      <vt:lpstr>제2작업!Extract</vt:lpstr>
      <vt:lpstr>전월판매량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SAMSUNG</dc:creator>
  <cp:lastModifiedBy>SAMSUNG</cp:lastModifiedBy>
  <dcterms:created xsi:type="dcterms:W3CDTF">2025-04-15T00:54:26Z</dcterms:created>
  <dcterms:modified xsi:type="dcterms:W3CDTF">2025-04-16T00:34:27Z</dcterms:modified>
</cp:coreProperties>
</file>