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엑셀 실전 모의고사\"/>
    </mc:Choice>
  </mc:AlternateContent>
  <xr:revisionPtr revIDLastSave="0" documentId="13_ncr:1_{9ADB08CD-802F-4CFE-A0A4-8EA683B26D37}" xr6:coauthVersionLast="47" xr6:coauthVersionMax="47" xr10:uidLastSave="{00000000-0000-0000-0000-000000000000}"/>
  <bookViews>
    <workbookView xWindow="-120" yWindow="-120" windowWidth="29040" windowHeight="15840" activeTab="1" xr2:uid="{3F013380-D057-4F9D-821F-3777655996E2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제2작업!$B$18:$H$18</definedName>
    <definedName name="최저가격">제1작업!$H$5:$H$12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I6" i="1"/>
  <c r="I7" i="1"/>
  <c r="I8" i="1"/>
  <c r="I9" i="1"/>
  <c r="I10" i="1"/>
  <c r="I11" i="1"/>
  <c r="I12" i="1"/>
  <c r="I5" i="1"/>
  <c r="J6" i="1"/>
  <c r="J7" i="1"/>
  <c r="J8" i="1"/>
  <c r="J9" i="1"/>
  <c r="J10" i="1"/>
  <c r="J11" i="1"/>
  <c r="J12" i="1"/>
  <c r="J5" i="1"/>
</calcChain>
</file>

<file path=xl/sharedStrings.xml><?xml version="1.0" encoding="utf-8"?>
<sst xmlns="http://schemas.openxmlformats.org/spreadsheetml/2006/main" count="139" uniqueCount="51">
  <si>
    <t>코드</t>
    <phoneticPr fontId="2" type="noConversion"/>
  </si>
  <si>
    <t>DH1897</t>
    <phoneticPr fontId="2" type="noConversion"/>
  </si>
  <si>
    <t>HY1955</t>
    <phoneticPr fontId="2" type="noConversion"/>
  </si>
  <si>
    <t>DA1956</t>
    <phoneticPr fontId="2" type="noConversion"/>
  </si>
  <si>
    <t>GY1958</t>
    <phoneticPr fontId="2" type="noConversion"/>
  </si>
  <si>
    <t>SE1987</t>
    <phoneticPr fontId="2" type="noConversion"/>
  </si>
  <si>
    <t>HD1957</t>
    <phoneticPr fontId="2" type="noConversion"/>
  </si>
  <si>
    <t>DH1980</t>
    <phoneticPr fontId="2" type="noConversion"/>
  </si>
  <si>
    <t>제품명</t>
    <phoneticPr fontId="2" type="noConversion"/>
  </si>
  <si>
    <t>위생천</t>
    <phoneticPr fontId="2" type="noConversion"/>
  </si>
  <si>
    <t>챔프</t>
    <phoneticPr fontId="2" type="noConversion"/>
  </si>
  <si>
    <t>판피린큐</t>
    <phoneticPr fontId="2" type="noConversion"/>
  </si>
  <si>
    <t>애시논액</t>
    <phoneticPr fontId="2" type="noConversion"/>
  </si>
  <si>
    <t>포타디연고</t>
    <phoneticPr fontId="2" type="noConversion"/>
  </si>
  <si>
    <t>부루펜시럽</t>
    <phoneticPr fontId="2" type="noConversion"/>
  </si>
  <si>
    <t>생록천</t>
    <phoneticPr fontId="2" type="noConversion"/>
  </si>
  <si>
    <t>후시딘</t>
    <phoneticPr fontId="2" type="noConversion"/>
  </si>
  <si>
    <t>제조사</t>
    <phoneticPr fontId="2" type="noConversion"/>
  </si>
  <si>
    <t>광동제약</t>
    <phoneticPr fontId="2" type="noConversion"/>
  </si>
  <si>
    <t>동아제약</t>
    <phoneticPr fontId="2" type="noConversion"/>
  </si>
  <si>
    <t>삼일제약</t>
    <phoneticPr fontId="2" type="noConversion"/>
  </si>
  <si>
    <t>동화약품</t>
    <phoneticPr fontId="2" type="noConversion"/>
  </si>
  <si>
    <t>구분</t>
  </si>
  <si>
    <t>구분</t>
    <phoneticPr fontId="2" type="noConversion"/>
  </si>
  <si>
    <t>소화제</t>
  </si>
  <si>
    <t>소화제</t>
    <phoneticPr fontId="2" type="noConversion"/>
  </si>
  <si>
    <t>해열진통제</t>
  </si>
  <si>
    <t>해열진통제</t>
    <phoneticPr fontId="2" type="noConversion"/>
  </si>
  <si>
    <t>외용연고제</t>
  </si>
  <si>
    <t>외용연고제</t>
    <phoneticPr fontId="2" type="noConversion"/>
  </si>
  <si>
    <t>규격
(ml/캅셀/g)</t>
    <phoneticPr fontId="2" type="noConversion"/>
  </si>
  <si>
    <t>평균가격
(원)</t>
    <phoneticPr fontId="2" type="noConversion"/>
  </si>
  <si>
    <t>최저가격</t>
  </si>
  <si>
    <t>최저가격</t>
    <phoneticPr fontId="2" type="noConversion"/>
  </si>
  <si>
    <t>순위</t>
    <phoneticPr fontId="2" type="noConversion"/>
  </si>
  <si>
    <t>제품이력</t>
    <phoneticPr fontId="2" type="noConversion"/>
  </si>
  <si>
    <t>생록천 제품의 제조사</t>
    <phoneticPr fontId="2" type="noConversion"/>
  </si>
  <si>
    <t>소화제 최저가격의 평균</t>
    <phoneticPr fontId="2" type="noConversion"/>
  </si>
  <si>
    <t>최저가격의 중간값</t>
    <phoneticPr fontId="2" type="noConversion"/>
  </si>
  <si>
    <t>DG1985</t>
    <phoneticPr fontId="2" type="noConversion"/>
  </si>
  <si>
    <t>&gt;&lt;소화제</t>
    <phoneticPr fontId="2" type="noConversion"/>
  </si>
  <si>
    <t>&gt;=1000</t>
    <phoneticPr fontId="2" type="noConversion"/>
  </si>
  <si>
    <t>총합계</t>
  </si>
  <si>
    <t>개수 : 제품명</t>
  </si>
  <si>
    <t>최소 : 평균가격</t>
  </si>
  <si>
    <t>1-1000</t>
  </si>
  <si>
    <t>1001-2000</t>
  </si>
  <si>
    <t>3001-4000</t>
  </si>
  <si>
    <t>4001-5000</t>
  </si>
  <si>
    <t>***</t>
  </si>
  <si>
    <t>위생천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</si>
</sst>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원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 diagonalUp="1" diagonalDown="1">
      <left/>
      <right/>
      <top/>
      <bottom/>
      <diagonal style="thin">
        <color auto="1"/>
      </diagonal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/>
    </xf>
    <xf numFmtId="41" fontId="3" fillId="0" borderId="0" xfId="1" applyFont="1" applyAlignment="1">
      <alignment horizontal="right" vertical="center"/>
    </xf>
    <xf numFmtId="41" fontId="3" fillId="0" borderId="0" xfId="1" applyFont="1" applyFill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13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원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소화제 및 해열진통제 가격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accent1">
              <a:shade val="1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최저가격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(제1작업!$C$5:$C$8,제1작업!$C$10:$C$11)</c:f>
              <c:strCache>
                <c:ptCount val="6"/>
                <c:pt idx="0">
                  <c:v>위생천</c:v>
                </c:pt>
                <c:pt idx="1">
                  <c:v>챔프</c:v>
                </c:pt>
                <c:pt idx="2">
                  <c:v>판피린큐</c:v>
                </c:pt>
                <c:pt idx="3">
                  <c:v>애시논액</c:v>
                </c:pt>
                <c:pt idx="4">
                  <c:v>부루펜시럽</c:v>
                </c:pt>
                <c:pt idx="5">
                  <c:v>생록천</c:v>
                </c:pt>
              </c:strCache>
            </c:strRef>
          </c:cat>
          <c:val>
            <c:numRef>
              <c:f>(제1작업!$H$5:$H$8,제1작업!$H$10:$H$11)</c:f>
              <c:numCache>
                <c:formatCode>#,##0"원"</c:formatCode>
                <c:ptCount val="6"/>
                <c:pt idx="0">
                  <c:v>500</c:v>
                </c:pt>
                <c:pt idx="1">
                  <c:v>1600</c:v>
                </c:pt>
                <c:pt idx="2">
                  <c:v>350</c:v>
                </c:pt>
                <c:pt idx="3">
                  <c:v>4150</c:v>
                </c:pt>
                <c:pt idx="4">
                  <c:v>3900</c:v>
                </c:pt>
                <c:pt idx="5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4-455E-B6DC-D4A79D24C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9004352"/>
        <c:axId val="979001472"/>
      </c:barChart>
      <c:lineChart>
        <c:grouping val="standard"/>
        <c:varyColors val="0"/>
        <c:ser>
          <c:idx val="0"/>
          <c:order val="0"/>
          <c:tx>
            <c:v>평균가격(원)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24-455E-B6DC-D4A79D24CF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(제1작업!$C$5:$C$8,제1작업!$C$10:$C$11)</c:f>
              <c:strCache>
                <c:ptCount val="6"/>
                <c:pt idx="0">
                  <c:v>위생천</c:v>
                </c:pt>
                <c:pt idx="1">
                  <c:v>챔프</c:v>
                </c:pt>
                <c:pt idx="2">
                  <c:v>판피린큐</c:v>
                </c:pt>
                <c:pt idx="3">
                  <c:v>애시논액</c:v>
                </c:pt>
                <c:pt idx="4">
                  <c:v>부루펜시럽</c:v>
                </c:pt>
                <c:pt idx="5">
                  <c:v>생록천</c:v>
                </c:pt>
              </c:strCache>
            </c:strRef>
          </c:cat>
          <c:val>
            <c:numRef>
              <c:f>(제1작업!$G$5:$G$8,제1작업!$G$10:$G$11)</c:f>
              <c:numCache>
                <c:formatCode>_(* #,##0_);_(* \(#,##0\);_(* "-"_);_(@_)</c:formatCode>
                <c:ptCount val="6"/>
                <c:pt idx="0">
                  <c:v>580</c:v>
                </c:pt>
                <c:pt idx="1">
                  <c:v>2000</c:v>
                </c:pt>
                <c:pt idx="2">
                  <c:v>400</c:v>
                </c:pt>
                <c:pt idx="3">
                  <c:v>4800</c:v>
                </c:pt>
                <c:pt idx="4">
                  <c:v>4300</c:v>
                </c:pt>
                <c:pt idx="5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4-455E-B6DC-D4A79D24C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585440"/>
        <c:axId val="976584960"/>
      </c:lineChart>
      <c:catAx>
        <c:axId val="97900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979001472"/>
        <c:crosses val="autoZero"/>
        <c:auto val="1"/>
        <c:lblAlgn val="ctr"/>
        <c:lblOffset val="100"/>
        <c:noMultiLvlLbl val="0"/>
      </c:catAx>
      <c:valAx>
        <c:axId val="9790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원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979004352"/>
        <c:crosses val="autoZero"/>
        <c:crossBetween val="between"/>
      </c:valAx>
      <c:valAx>
        <c:axId val="976584960"/>
        <c:scaling>
          <c:orientation val="minMax"/>
          <c:max val="6000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976585440"/>
        <c:crosses val="max"/>
        <c:crossBetween val="between"/>
        <c:majorUnit val="1500"/>
      </c:valAx>
      <c:catAx>
        <c:axId val="976585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6584960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D5D8BA6-2EC5-4C02-8913-BCE4305C70DF}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63501</xdr:colOff>
      <xdr:row>0</xdr:row>
      <xdr:rowOff>50800</xdr:rowOff>
    </xdr:from>
    <xdr:to>
      <xdr:col>9</xdr:col>
      <xdr:colOff>671607</xdr:colOff>
      <xdr:row>2</xdr:row>
      <xdr:rowOff>152400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F139698C-EDE0-F589-64B9-1F7D39BDD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1" y="50800"/>
          <a:ext cx="1979706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101600</xdr:colOff>
      <xdr:row>0</xdr:row>
      <xdr:rowOff>38100</xdr:rowOff>
    </xdr:from>
    <xdr:to>
      <xdr:col>6</xdr:col>
      <xdr:colOff>641350</xdr:colOff>
      <xdr:row>2</xdr:row>
      <xdr:rowOff>82550</xdr:rowOff>
    </xdr:to>
    <xdr:sp macro="" textlink="">
      <xdr:nvSpPr>
        <xdr:cNvPr id="4" name="화살표: 오각형 3">
          <a:extLst>
            <a:ext uri="{FF2B5EF4-FFF2-40B4-BE49-F238E27FC236}">
              <a16:creationId xmlns:a16="http://schemas.microsoft.com/office/drawing/2014/main" id="{9DAD4C90-F27A-D02B-A19F-749F6FC8C45A}"/>
            </a:ext>
          </a:extLst>
        </xdr:cNvPr>
        <xdr:cNvSpPr/>
      </xdr:nvSpPr>
      <xdr:spPr>
        <a:xfrm>
          <a:off x="228600" y="38100"/>
          <a:ext cx="4368800" cy="387350"/>
        </a:xfrm>
        <a:prstGeom prst="homePlate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일반의약품 판매가격 현황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7478EDB-942F-DA07-04C9-7C245162096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0.24653</cdr:x>
      <cdr:y>0.19788</cdr:y>
    </cdr:from>
    <cdr:to>
      <cdr:x>0.49132</cdr:x>
      <cdr:y>0.2749</cdr:y>
    </cdr:to>
    <cdr:sp macro="" textlink="">
      <cdr:nvSpPr>
        <cdr:cNvPr id="2" name="리본: 위로 기울어짐 1">
          <a:extLst xmlns:a="http://schemas.openxmlformats.org/drawingml/2006/main">
            <a:ext uri="{FF2B5EF4-FFF2-40B4-BE49-F238E27FC236}">
              <a16:creationId xmlns:a16="http://schemas.microsoft.com/office/drawing/2014/main" id="{6137672B-9A89-E300-5AE7-69B3291A0657}"/>
            </a:ext>
          </a:extLst>
        </cdr:cNvPr>
        <cdr:cNvSpPr/>
      </cdr:nvSpPr>
      <cdr:spPr>
        <a:xfrm xmlns:a="http://schemas.openxmlformats.org/drawingml/2006/main">
          <a:off x="2292458" y="1202734"/>
          <a:ext cx="2276314" cy="468178"/>
        </a:xfrm>
        <a:prstGeom xmlns:a="http://schemas.openxmlformats.org/drawingml/2006/main" prst="ribbon2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/>
            <a:t>최대 평균가격</a:t>
          </a:r>
          <a:endParaRPr lang="ko-KR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thfgg@gmail.com" refreshedDate="45468.995498495373" createdVersion="8" refreshedVersion="8" minRefreshableVersion="3" recordCount="8" xr:uid="{C6764AE3-31BE-4394-B5CF-80B0D5C18AF6}">
  <cacheSource type="worksheet">
    <worksheetSource ref="B4:J12" sheet="제1작업"/>
  </cacheSource>
  <cacheFields count="9">
    <cacheField name="코드" numFmtId="0">
      <sharedItems/>
    </cacheField>
    <cacheField name="제품명" numFmtId="0">
      <sharedItems/>
    </cacheField>
    <cacheField name="제조사" numFmtId="0">
      <sharedItems/>
    </cacheField>
    <cacheField name="구분" numFmtId="0">
      <sharedItems count="3">
        <s v="소화제"/>
        <s v="해열진통제"/>
        <s v="외용연고제"/>
      </sharedItems>
    </cacheField>
    <cacheField name="규격_x000a_(ml/캅셀/g)" numFmtId="0">
      <sharedItems containsSemiMixedTypes="0" containsString="0" containsNumber="1" containsInteger="1" minValue="10" maxValue="90"/>
    </cacheField>
    <cacheField name="평균가격_x000a_(원)" numFmtId="41">
      <sharedItems containsSemiMixedTypes="0" containsString="0" containsNumber="1" containsInteger="1" minValue="400" maxValue="5200"/>
    </cacheField>
    <cacheField name="최저가격" numFmtId="176">
      <sharedItems containsSemiMixedTypes="0" containsString="0" containsNumber="1" containsInteger="1" minValue="350" maxValue="4500" count="8">
        <n v="500"/>
        <n v="1600"/>
        <n v="350"/>
        <n v="4150"/>
        <n v="400"/>
        <n v="3900"/>
        <n v="420"/>
        <n v="4500"/>
      </sharedItems>
      <fieldGroup base="6">
        <rangePr autoStart="0" autoEnd="0" startNum="1" endNum="5000" groupInterval="1000"/>
        <groupItems count="7">
          <s v="&lt;1"/>
          <s v="1-1000"/>
          <s v="1001-2000"/>
          <s v="2001-3000"/>
          <s v="3001-4000"/>
          <s v="4001-5000"/>
          <s v="&gt;5001"/>
        </groupItems>
      </fieldGroup>
    </cacheField>
    <cacheField name="순위" numFmtId="0">
      <sharedItems containsMixedTypes="1" containsNumber="1" containsInteger="1" minValue="1" maxValue="1"/>
    </cacheField>
    <cacheField name="제품이력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DH1897"/>
    <s v="위생천"/>
    <s v="광동제약"/>
    <x v="0"/>
    <n v="75"/>
    <n v="580"/>
    <x v="0"/>
    <n v="1"/>
    <s v="126년"/>
  </r>
  <r>
    <s v="HY1955"/>
    <s v="챔프"/>
    <s v="동아제약"/>
    <x v="1"/>
    <n v="10"/>
    <n v="2000"/>
    <x v="1"/>
    <e v="#N/A"/>
    <s v="68년"/>
  </r>
  <r>
    <s v="DA1956"/>
    <s v="판피린큐"/>
    <s v="동아제약"/>
    <x v="1"/>
    <n v="20"/>
    <n v="400"/>
    <x v="2"/>
    <e v="#N/A"/>
    <s v="67년"/>
  </r>
  <r>
    <s v="DG1985"/>
    <s v="애시논액"/>
    <s v="동아제약"/>
    <x v="0"/>
    <n v="10"/>
    <n v="4800"/>
    <x v="3"/>
    <e v="#N/A"/>
    <s v="38년"/>
  </r>
  <r>
    <s v="GY1958"/>
    <s v="포타디연고"/>
    <s v="삼일제약"/>
    <x v="2"/>
    <n v="75"/>
    <n v="500"/>
    <x v="4"/>
    <e v="#N/A"/>
    <s v="65년"/>
  </r>
  <r>
    <s v="SE1987"/>
    <s v="부루펜시럽"/>
    <s v="삼일제약"/>
    <x v="1"/>
    <n v="90"/>
    <n v="4300"/>
    <x v="5"/>
    <e v="#N/A"/>
    <s v="36년"/>
  </r>
  <r>
    <s v="HD1957"/>
    <s v="생록천"/>
    <s v="광동제약"/>
    <x v="0"/>
    <n v="75"/>
    <n v="500"/>
    <x v="6"/>
    <e v="#N/A"/>
    <s v="66년"/>
  </r>
  <r>
    <s v="DH1980"/>
    <s v="후시딘"/>
    <s v="동화약품"/>
    <x v="2"/>
    <n v="10"/>
    <n v="5200"/>
    <x v="7"/>
    <e v="#N/A"/>
    <s v="43년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9E03A9-5A9B-4D1B-A010-4CE3A54F694D}" name="피벗 테이블1" cacheId="0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최저가격" colHeaderCaption="구분">
  <location ref="B2:H9" firstHeaderRow="1" firstDataRow="3" firstDataCol="1"/>
  <pivotFields count="9">
    <pivotField showAll="0"/>
    <pivotField dataField="1" showAll="0"/>
    <pivotField showAll="0"/>
    <pivotField axis="axisCol" showAll="0" sortType="descending">
      <items count="4">
        <item x="1"/>
        <item x="2"/>
        <item x="0"/>
        <item t="default"/>
      </items>
    </pivotField>
    <pivotField showAll="0"/>
    <pivotField dataField="1" numFmtId="41" showAll="0"/>
    <pivotField axis="axisRow" numFmtId="176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</pivotFields>
  <rowFields count="1">
    <field x="6"/>
  </rowFields>
  <rowItems count="5">
    <i>
      <x v="1"/>
    </i>
    <i>
      <x v="2"/>
    </i>
    <i>
      <x v="4"/>
    </i>
    <i>
      <x v="5"/>
    </i>
    <i t="grand">
      <x/>
    </i>
  </rowItems>
  <colFields count="2">
    <field x="3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제품명" fld="1" subtotal="count" baseField="0" baseItem="0"/>
    <dataField name="최소 : 평균가격" fld="5" subtotal="min" baseField="6" baseItem="0"/>
  </dataFields>
  <formats count="5">
    <format dxfId="4">
      <pivotArea collapsedLevelsAreSubtotals="1" fieldPosition="0">
        <references count="3">
          <reference field="4294967294" count="2" selected="0">
            <x v="0"/>
            <x v="1"/>
          </reference>
          <reference field="3" count="1" selected="0">
            <x v="0"/>
          </reference>
          <reference field="6" count="1">
            <x v="5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2">
            <x v="2"/>
            <x v="4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1"/>
          </reference>
          <reference field="6" count="2">
            <x v="2"/>
            <x v="4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2">
            <x v="2"/>
            <x v="4"/>
          </reference>
        </references>
      </pivotArea>
    </format>
    <format dxfId="0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2"/>
          </reference>
          <reference field="6" count="2">
            <x v="2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9F616F-2BEF-407E-97D3-0AF9CECF1142}" name="표1" displayName="표1" ref="B18:H22" totalsRowShown="0" headerRowDxfId="12">
  <autoFilter ref="B18:H22" xr:uid="{C99F616F-2BEF-407E-97D3-0AF9CECF1142}"/>
  <tableColumns count="7">
    <tableColumn id="1" xr3:uid="{E59181C8-1E8B-4049-9BFC-719D23C222A8}" name="코드" dataDxfId="11"/>
    <tableColumn id="2" xr3:uid="{E121BBCD-3596-424E-931A-6395B402D766}" name="제품명" dataDxfId="10"/>
    <tableColumn id="3" xr3:uid="{0F704DD9-041E-4871-9A16-9A15450911DA}" name="제조사" dataDxfId="9"/>
    <tableColumn id="4" xr3:uid="{B0AB4EE3-AFF1-48E6-9531-10875E6D39B0}" name="구분" dataDxfId="8"/>
    <tableColumn id="5" xr3:uid="{1C5FFB31-92C6-4530-9461-0C2CD6476C93}" name="규격_x000a_(ml/캅셀/g)" dataDxfId="7"/>
    <tableColumn id="6" xr3:uid="{0DD69E7B-D0A3-4308-8EF7-BC12EDFC4A48}" name="평균가격_x000a_(원)" dataDxfId="6" dataCellStyle="쉼표 [0]"/>
    <tableColumn id="7" xr3:uid="{64E13E74-A31A-43C8-8CFB-806019CCBAA0}" name="최저가격" dataDxfId="5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EFA3-6AF3-4D4E-A3CF-B36C176D1E22}">
  <dimension ref="B2:J14"/>
  <sheetViews>
    <sheetView zoomScale="150" zoomScaleNormal="150" workbookViewId="0">
      <selection activeCell="B4" sqref="B4:H12"/>
    </sheetView>
  </sheetViews>
  <sheetFormatPr defaultRowHeight="13.5" x14ac:dyDescent="0.3"/>
  <cols>
    <col min="1" max="1" width="1.625" style="2" customWidth="1"/>
    <col min="2" max="4" width="9" style="2"/>
    <col min="5" max="5" width="11" style="2" bestFit="1" customWidth="1"/>
    <col min="6" max="6" width="12.25" style="2" customWidth="1"/>
    <col min="7" max="10" width="9" style="2"/>
    <col min="11" max="11" width="6" style="2" customWidth="1"/>
    <col min="12" max="16384" width="9" style="2"/>
  </cols>
  <sheetData>
    <row r="2" spans="2:10" x14ac:dyDescent="0.3">
      <c r="F2" s="3"/>
      <c r="G2" s="3"/>
    </row>
    <row r="4" spans="2:10" ht="27" x14ac:dyDescent="0.3">
      <c r="B4" s="5" t="s">
        <v>0</v>
      </c>
      <c r="C4" s="5" t="s">
        <v>8</v>
      </c>
      <c r="D4" s="5" t="s">
        <v>17</v>
      </c>
      <c r="E4" s="5" t="s">
        <v>23</v>
      </c>
      <c r="F4" s="6" t="s">
        <v>30</v>
      </c>
      <c r="G4" s="6" t="s">
        <v>31</v>
      </c>
      <c r="H4" s="5" t="s">
        <v>33</v>
      </c>
      <c r="I4" s="5" t="s">
        <v>34</v>
      </c>
      <c r="J4" s="5" t="s">
        <v>35</v>
      </c>
    </row>
    <row r="5" spans="2:10" x14ac:dyDescent="0.3">
      <c r="B5" s="2" t="s">
        <v>1</v>
      </c>
      <c r="C5" s="2" t="s">
        <v>9</v>
      </c>
      <c r="D5" s="2" t="s">
        <v>18</v>
      </c>
      <c r="E5" s="2" t="s">
        <v>25</v>
      </c>
      <c r="F5" s="4">
        <v>75</v>
      </c>
      <c r="G5" s="8">
        <v>580</v>
      </c>
      <c r="H5" s="7">
        <v>500</v>
      </c>
      <c r="I5" s="2" t="str">
        <f>IF(_xlfn.RANK.EQ(G5,$G$5:$G$12)&lt;=3,_xlfn.RANK.EQ(G5,$G$5:$G$12),"")</f>
        <v/>
      </c>
      <c r="J5" s="2" t="str">
        <f t="shared" ref="J5:J12" si="0">2023-RIGHT($B5,4)&amp;"년"</f>
        <v>126년</v>
      </c>
    </row>
    <row r="6" spans="2:10" x14ac:dyDescent="0.3">
      <c r="B6" s="2" t="s">
        <v>2</v>
      </c>
      <c r="C6" s="2" t="s">
        <v>10</v>
      </c>
      <c r="D6" s="2" t="s">
        <v>19</v>
      </c>
      <c r="E6" s="2" t="s">
        <v>27</v>
      </c>
      <c r="F6" s="4">
        <v>10</v>
      </c>
      <c r="G6" s="8">
        <v>2000</v>
      </c>
      <c r="H6" s="7">
        <v>1600</v>
      </c>
      <c r="I6" s="2" t="str">
        <f t="shared" ref="I6:I12" si="1">IF(_xlfn.RANK.EQ(G6,$G$5:$G$12)&lt;=3,_xlfn.RANK.EQ(G6,$G$5:$G$12),"")</f>
        <v/>
      </c>
      <c r="J6" s="2" t="str">
        <f t="shared" si="0"/>
        <v>68년</v>
      </c>
    </row>
    <row r="7" spans="2:10" x14ac:dyDescent="0.3">
      <c r="B7" s="2" t="s">
        <v>3</v>
      </c>
      <c r="C7" s="2" t="s">
        <v>11</v>
      </c>
      <c r="D7" s="2" t="s">
        <v>19</v>
      </c>
      <c r="E7" s="2" t="s">
        <v>27</v>
      </c>
      <c r="F7" s="4">
        <v>20</v>
      </c>
      <c r="G7" s="8">
        <v>400</v>
      </c>
      <c r="H7" s="7">
        <v>350</v>
      </c>
      <c r="I7" s="2" t="str">
        <f t="shared" si="1"/>
        <v/>
      </c>
      <c r="J7" s="2" t="str">
        <f t="shared" si="0"/>
        <v>67년</v>
      </c>
    </row>
    <row r="8" spans="2:10" x14ac:dyDescent="0.3">
      <c r="B8" s="2" t="s">
        <v>39</v>
      </c>
      <c r="C8" s="2" t="s">
        <v>12</v>
      </c>
      <c r="D8" s="2" t="s">
        <v>19</v>
      </c>
      <c r="E8" s="2" t="s">
        <v>25</v>
      </c>
      <c r="F8" s="4">
        <v>10</v>
      </c>
      <c r="G8" s="8">
        <v>4800</v>
      </c>
      <c r="H8" s="7">
        <v>4150</v>
      </c>
      <c r="I8" s="2">
        <f t="shared" si="1"/>
        <v>2</v>
      </c>
      <c r="J8" s="2" t="str">
        <f t="shared" si="0"/>
        <v>38년</v>
      </c>
    </row>
    <row r="9" spans="2:10" x14ac:dyDescent="0.3">
      <c r="B9" s="2" t="s">
        <v>4</v>
      </c>
      <c r="C9" s="2" t="s">
        <v>13</v>
      </c>
      <c r="D9" s="2" t="s">
        <v>20</v>
      </c>
      <c r="E9" s="2" t="s">
        <v>29</v>
      </c>
      <c r="F9" s="4">
        <v>75</v>
      </c>
      <c r="G9" s="8">
        <v>500</v>
      </c>
      <c r="H9" s="7">
        <v>400</v>
      </c>
      <c r="I9" s="2" t="str">
        <f t="shared" si="1"/>
        <v/>
      </c>
      <c r="J9" s="2" t="str">
        <f t="shared" si="0"/>
        <v>65년</v>
      </c>
    </row>
    <row r="10" spans="2:10" x14ac:dyDescent="0.3">
      <c r="B10" s="2" t="s">
        <v>5</v>
      </c>
      <c r="C10" s="2" t="s">
        <v>14</v>
      </c>
      <c r="D10" s="2" t="s">
        <v>20</v>
      </c>
      <c r="E10" s="2" t="s">
        <v>27</v>
      </c>
      <c r="F10" s="4">
        <v>90</v>
      </c>
      <c r="G10" s="8">
        <v>4300</v>
      </c>
      <c r="H10" s="7">
        <v>3900</v>
      </c>
      <c r="I10" s="2">
        <f t="shared" si="1"/>
        <v>3</v>
      </c>
      <c r="J10" s="2" t="str">
        <f t="shared" si="0"/>
        <v>36년</v>
      </c>
    </row>
    <row r="11" spans="2:10" x14ac:dyDescent="0.3">
      <c r="B11" s="2" t="s">
        <v>6</v>
      </c>
      <c r="C11" s="2" t="s">
        <v>15</v>
      </c>
      <c r="D11" s="2" t="s">
        <v>18</v>
      </c>
      <c r="E11" s="2" t="s">
        <v>25</v>
      </c>
      <c r="F11" s="4">
        <v>75</v>
      </c>
      <c r="G11" s="8">
        <v>500</v>
      </c>
      <c r="H11" s="7">
        <v>420</v>
      </c>
      <c r="I11" s="2" t="str">
        <f t="shared" si="1"/>
        <v/>
      </c>
      <c r="J11" s="2" t="str">
        <f t="shared" si="0"/>
        <v>66년</v>
      </c>
    </row>
    <row r="12" spans="2:10" x14ac:dyDescent="0.3">
      <c r="B12" s="2" t="s">
        <v>7</v>
      </c>
      <c r="C12" s="2" t="s">
        <v>16</v>
      </c>
      <c r="D12" s="2" t="s">
        <v>21</v>
      </c>
      <c r="E12" s="2" t="s">
        <v>29</v>
      </c>
      <c r="F12" s="4">
        <v>10</v>
      </c>
      <c r="G12" s="8">
        <v>5200</v>
      </c>
      <c r="H12" s="7">
        <v>4500</v>
      </c>
      <c r="I12" s="2">
        <f t="shared" si="1"/>
        <v>1</v>
      </c>
      <c r="J12" s="2" t="str">
        <f t="shared" si="0"/>
        <v>43년</v>
      </c>
    </row>
    <row r="13" spans="2:10" ht="16.5" customHeight="1" x14ac:dyDescent="0.3">
      <c r="B13" s="15" t="s">
        <v>36</v>
      </c>
      <c r="C13" s="15"/>
      <c r="D13" s="15"/>
      <c r="E13" s="2" t="str">
        <f>INDEX(D5:D12,MATCH(C5,C5:C12,0))</f>
        <v>광동제약</v>
      </c>
      <c r="F13" s="14"/>
      <c r="G13" s="15" t="s">
        <v>38</v>
      </c>
      <c r="H13" s="15"/>
      <c r="I13" s="15"/>
      <c r="J13" s="2">
        <f>MEDIAN(최저가격)</f>
        <v>1050</v>
      </c>
    </row>
    <row r="14" spans="2:10" x14ac:dyDescent="0.3">
      <c r="B14" s="15" t="s">
        <v>37</v>
      </c>
      <c r="C14" s="15"/>
      <c r="D14" s="15"/>
      <c r="E14" s="2">
        <f>DAVERAGE(B4:J12,7,E4:E5)</f>
        <v>1690</v>
      </c>
      <c r="F14" s="14"/>
      <c r="G14" s="5" t="s">
        <v>8</v>
      </c>
      <c r="H14" s="2" t="s">
        <v>50</v>
      </c>
      <c r="I14" s="5" t="s">
        <v>33</v>
      </c>
      <c r="J14" s="2">
        <f>VLOOKUP(H14,C5:H12,6,0)</f>
        <v>500</v>
      </c>
    </row>
  </sheetData>
  <mergeCells count="4">
    <mergeCell ref="F13:F14"/>
    <mergeCell ref="B13:D13"/>
    <mergeCell ref="B14:D14"/>
    <mergeCell ref="G13:I13"/>
  </mergeCells>
  <phoneticPr fontId="2" type="noConversion"/>
  <conditionalFormatting sqref="G5:G12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{30E906E0-760A-4CB9-B0F7-C50ED96462AE}</x14:id>
        </ext>
      </extLst>
    </cfRule>
  </conditionalFormatting>
  <dataValidations count="1">
    <dataValidation type="list" allowBlank="1" showInputMessage="1" showErrorMessage="1" sqref="H14" xr:uid="{BCAC793C-710A-4CF8-A32E-2C6945907EA7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0E906E0-760A-4CB9-B0F7-C50ED96462AE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FC67-9C00-4711-8846-56D6E1D9F5E2}">
  <dimension ref="B2:H22"/>
  <sheetViews>
    <sheetView tabSelected="1" zoomScale="150" zoomScaleNormal="150" workbookViewId="0">
      <selection activeCell="G8" sqref="G8"/>
    </sheetView>
  </sheetViews>
  <sheetFormatPr defaultRowHeight="13.5" x14ac:dyDescent="0.3"/>
  <cols>
    <col min="1" max="1" width="1.625" style="1" customWidth="1"/>
    <col min="2" max="4" width="9" style="1"/>
    <col min="5" max="5" width="11" style="1" bestFit="1" customWidth="1"/>
    <col min="6" max="6" width="12.25" style="1" customWidth="1"/>
    <col min="7" max="7" width="9" style="1"/>
    <col min="8" max="8" width="9.125" style="1" customWidth="1"/>
    <col min="9" max="16384" width="9" style="1"/>
  </cols>
  <sheetData>
    <row r="2" spans="2:8" ht="27" x14ac:dyDescent="0.3">
      <c r="B2" s="5" t="s">
        <v>0</v>
      </c>
      <c r="C2" s="5" t="s">
        <v>8</v>
      </c>
      <c r="D2" s="5" t="s">
        <v>17</v>
      </c>
      <c r="E2" s="5" t="s">
        <v>23</v>
      </c>
      <c r="F2" s="6" t="s">
        <v>30</v>
      </c>
      <c r="G2" s="6" t="s">
        <v>31</v>
      </c>
      <c r="H2" s="5" t="s">
        <v>33</v>
      </c>
    </row>
    <row r="3" spans="2:8" x14ac:dyDescent="0.3">
      <c r="B3" s="2" t="s">
        <v>1</v>
      </c>
      <c r="C3" s="2" t="s">
        <v>9</v>
      </c>
      <c r="D3" s="2" t="s">
        <v>18</v>
      </c>
      <c r="E3" s="2" t="s">
        <v>25</v>
      </c>
      <c r="F3" s="4">
        <v>75</v>
      </c>
      <c r="G3" s="8">
        <v>580</v>
      </c>
      <c r="H3" s="7">
        <v>500</v>
      </c>
    </row>
    <row r="4" spans="2:8" x14ac:dyDescent="0.3">
      <c r="B4" s="2" t="s">
        <v>2</v>
      </c>
      <c r="C4" s="2" t="s">
        <v>10</v>
      </c>
      <c r="D4" s="2" t="s">
        <v>19</v>
      </c>
      <c r="E4" s="2" t="s">
        <v>27</v>
      </c>
      <c r="F4" s="4">
        <v>10</v>
      </c>
      <c r="G4" s="8">
        <v>2000</v>
      </c>
      <c r="H4" s="7">
        <v>1600</v>
      </c>
    </row>
    <row r="5" spans="2:8" x14ac:dyDescent="0.3">
      <c r="B5" s="2" t="s">
        <v>3</v>
      </c>
      <c r="C5" s="2" t="s">
        <v>11</v>
      </c>
      <c r="D5" s="2" t="s">
        <v>19</v>
      </c>
      <c r="E5" s="2" t="s">
        <v>27</v>
      </c>
      <c r="F5" s="4">
        <v>20</v>
      </c>
      <c r="G5" s="8">
        <v>400</v>
      </c>
      <c r="H5" s="7">
        <v>350</v>
      </c>
    </row>
    <row r="6" spans="2:8" x14ac:dyDescent="0.3">
      <c r="B6" s="2" t="s">
        <v>39</v>
      </c>
      <c r="C6" s="2" t="s">
        <v>12</v>
      </c>
      <c r="D6" s="2" t="s">
        <v>19</v>
      </c>
      <c r="E6" s="2" t="s">
        <v>25</v>
      </c>
      <c r="F6" s="4">
        <v>10</v>
      </c>
      <c r="G6" s="8">
        <v>4800</v>
      </c>
      <c r="H6" s="7">
        <v>4150</v>
      </c>
    </row>
    <row r="7" spans="2:8" x14ac:dyDescent="0.3">
      <c r="B7" s="2" t="s">
        <v>4</v>
      </c>
      <c r="C7" s="2" t="s">
        <v>13</v>
      </c>
      <c r="D7" s="2" t="s">
        <v>20</v>
      </c>
      <c r="E7" s="2" t="s">
        <v>29</v>
      </c>
      <c r="F7" s="4">
        <v>75</v>
      </c>
      <c r="G7" s="8">
        <v>500</v>
      </c>
      <c r="H7" s="7">
        <v>400</v>
      </c>
    </row>
    <row r="8" spans="2:8" x14ac:dyDescent="0.3">
      <c r="B8" s="2" t="s">
        <v>5</v>
      </c>
      <c r="C8" s="2" t="s">
        <v>14</v>
      </c>
      <c r="D8" s="2" t="s">
        <v>20</v>
      </c>
      <c r="E8" s="2" t="s">
        <v>27</v>
      </c>
      <c r="F8" s="4">
        <v>90</v>
      </c>
      <c r="G8" s="8">
        <v>4300</v>
      </c>
      <c r="H8" s="7">
        <v>3900</v>
      </c>
    </row>
    <row r="9" spans="2:8" x14ac:dyDescent="0.3">
      <c r="B9" s="2" t="s">
        <v>6</v>
      </c>
      <c r="C9" s="2" t="s">
        <v>15</v>
      </c>
      <c r="D9" s="2" t="s">
        <v>18</v>
      </c>
      <c r="E9" s="2" t="s">
        <v>25</v>
      </c>
      <c r="F9" s="4">
        <v>75</v>
      </c>
      <c r="G9" s="8">
        <v>500</v>
      </c>
      <c r="H9" s="7">
        <v>420</v>
      </c>
    </row>
    <row r="10" spans="2:8" x14ac:dyDescent="0.3">
      <c r="B10" s="2" t="s">
        <v>7</v>
      </c>
      <c r="C10" s="2" t="s">
        <v>16</v>
      </c>
      <c r="D10" s="2" t="s">
        <v>21</v>
      </c>
      <c r="E10" s="2" t="s">
        <v>29</v>
      </c>
      <c r="F10" s="4">
        <v>10</v>
      </c>
      <c r="G10" s="8">
        <v>5200</v>
      </c>
      <c r="H10" s="7">
        <v>4500</v>
      </c>
    </row>
    <row r="13" spans="2:8" ht="27" x14ac:dyDescent="0.3">
      <c r="B13" s="5" t="s">
        <v>23</v>
      </c>
      <c r="C13" s="6" t="s">
        <v>31</v>
      </c>
    </row>
    <row r="14" spans="2:8" x14ac:dyDescent="0.3">
      <c r="B14" s="1" t="s">
        <v>40</v>
      </c>
      <c r="C14" s="1" t="s">
        <v>41</v>
      </c>
    </row>
    <row r="18" spans="2:8" ht="27" x14ac:dyDescent="0.3">
      <c r="B18" s="2" t="s">
        <v>0</v>
      </c>
      <c r="C18" s="2" t="s">
        <v>8</v>
      </c>
      <c r="D18" s="2" t="s">
        <v>17</v>
      </c>
      <c r="E18" s="2" t="s">
        <v>23</v>
      </c>
      <c r="F18" s="3" t="s">
        <v>30</v>
      </c>
      <c r="G18" s="3" t="s">
        <v>31</v>
      </c>
      <c r="H18" s="2" t="s">
        <v>33</v>
      </c>
    </row>
    <row r="19" spans="2:8" x14ac:dyDescent="0.3">
      <c r="B19" s="2" t="s">
        <v>2</v>
      </c>
      <c r="C19" s="2" t="s">
        <v>10</v>
      </c>
      <c r="D19" s="2" t="s">
        <v>19</v>
      </c>
      <c r="E19" s="2" t="s">
        <v>27</v>
      </c>
      <c r="F19" s="4">
        <v>10</v>
      </c>
      <c r="G19" s="9">
        <v>2000</v>
      </c>
      <c r="H19" s="7">
        <v>1600</v>
      </c>
    </row>
    <row r="20" spans="2:8" x14ac:dyDescent="0.3">
      <c r="B20" s="2" t="s">
        <v>39</v>
      </c>
      <c r="C20" s="2" t="s">
        <v>12</v>
      </c>
      <c r="D20" s="2" t="s">
        <v>19</v>
      </c>
      <c r="E20" s="2" t="s">
        <v>25</v>
      </c>
      <c r="F20" s="4">
        <v>10</v>
      </c>
      <c r="G20" s="9">
        <v>4800</v>
      </c>
      <c r="H20" s="7">
        <v>4150</v>
      </c>
    </row>
    <row r="21" spans="2:8" x14ac:dyDescent="0.3">
      <c r="B21" s="2" t="s">
        <v>5</v>
      </c>
      <c r="C21" s="2" t="s">
        <v>14</v>
      </c>
      <c r="D21" s="2" t="s">
        <v>20</v>
      </c>
      <c r="E21" s="2" t="s">
        <v>27</v>
      </c>
      <c r="F21" s="4">
        <v>90</v>
      </c>
      <c r="G21" s="9">
        <v>4300</v>
      </c>
      <c r="H21" s="7">
        <v>3900</v>
      </c>
    </row>
    <row r="22" spans="2:8" x14ac:dyDescent="0.3">
      <c r="B22" s="2" t="s">
        <v>7</v>
      </c>
      <c r="C22" s="2" t="s">
        <v>16</v>
      </c>
      <c r="D22" s="2" t="s">
        <v>21</v>
      </c>
      <c r="E22" s="2" t="s">
        <v>29</v>
      </c>
      <c r="F22" s="4">
        <v>10</v>
      </c>
      <c r="G22" s="9">
        <v>5200</v>
      </c>
      <c r="H22" s="7">
        <v>4500</v>
      </c>
    </row>
  </sheetData>
  <phoneticPr fontId="2" type="noConversion"/>
  <conditionalFormatting sqref="G3:G10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{F673F91D-369E-4FE0-A131-F3088865FB75}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73F91D-369E-4FE0-A131-F3088865FB75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ECB8-13E4-4DF2-B0E1-483EB2F7A915}">
  <dimension ref="B2:H9"/>
  <sheetViews>
    <sheetView zoomScale="150" zoomScaleNormal="150" workbookViewId="0">
      <selection activeCell="E13" sqref="E13"/>
    </sheetView>
  </sheetViews>
  <sheetFormatPr defaultRowHeight="16.5" x14ac:dyDescent="0.3"/>
  <cols>
    <col min="2" max="2" width="13.25" bestFit="1" customWidth="1"/>
    <col min="3" max="3" width="13.125" bestFit="1" customWidth="1"/>
    <col min="4" max="4" width="15.25" bestFit="1" customWidth="1"/>
    <col min="5" max="5" width="13.125" bestFit="1" customWidth="1"/>
    <col min="6" max="6" width="15.25" bestFit="1" customWidth="1"/>
    <col min="7" max="7" width="13.125" bestFit="1" customWidth="1"/>
    <col min="8" max="8" width="15.25" bestFit="1" customWidth="1"/>
    <col min="9" max="9" width="18" bestFit="1" customWidth="1"/>
    <col min="10" max="10" width="20.125" bestFit="1" customWidth="1"/>
  </cols>
  <sheetData>
    <row r="2" spans="2:8" x14ac:dyDescent="0.3">
      <c r="B2" s="11"/>
      <c r="C2" s="12" t="s">
        <v>22</v>
      </c>
      <c r="D2" s="11"/>
      <c r="E2" s="11"/>
      <c r="F2" s="11"/>
      <c r="G2" s="11"/>
      <c r="H2" s="11"/>
    </row>
    <row r="3" spans="2:8" x14ac:dyDescent="0.3">
      <c r="B3" s="11"/>
      <c r="C3" s="16" t="s">
        <v>26</v>
      </c>
      <c r="D3" s="17"/>
      <c r="E3" s="16" t="s">
        <v>28</v>
      </c>
      <c r="F3" s="17"/>
      <c r="G3" s="16" t="s">
        <v>24</v>
      </c>
      <c r="H3" s="17"/>
    </row>
    <row r="4" spans="2:8" x14ac:dyDescent="0.3">
      <c r="B4" s="12" t="s">
        <v>32</v>
      </c>
      <c r="C4" s="13" t="s">
        <v>43</v>
      </c>
      <c r="D4" s="13" t="s">
        <v>44</v>
      </c>
      <c r="E4" s="13" t="s">
        <v>43</v>
      </c>
      <c r="F4" s="13" t="s">
        <v>44</v>
      </c>
      <c r="G4" s="13" t="s">
        <v>43</v>
      </c>
      <c r="H4" s="13" t="s">
        <v>44</v>
      </c>
    </row>
    <row r="5" spans="2:8" x14ac:dyDescent="0.3">
      <c r="B5" s="10" t="s">
        <v>45</v>
      </c>
      <c r="C5">
        <v>1</v>
      </c>
      <c r="D5">
        <v>400</v>
      </c>
      <c r="E5">
        <v>1</v>
      </c>
      <c r="F5">
        <v>500</v>
      </c>
      <c r="G5">
        <v>2</v>
      </c>
      <c r="H5">
        <v>500</v>
      </c>
    </row>
    <row r="6" spans="2:8" x14ac:dyDescent="0.3">
      <c r="B6" s="10" t="s">
        <v>46</v>
      </c>
      <c r="C6">
        <v>1</v>
      </c>
      <c r="D6">
        <v>2000</v>
      </c>
      <c r="E6" s="11" t="s">
        <v>49</v>
      </c>
      <c r="F6" s="11" t="s">
        <v>49</v>
      </c>
      <c r="G6" s="11" t="s">
        <v>49</v>
      </c>
      <c r="H6" s="11" t="s">
        <v>49</v>
      </c>
    </row>
    <row r="7" spans="2:8" x14ac:dyDescent="0.3">
      <c r="B7" s="10" t="s">
        <v>47</v>
      </c>
      <c r="C7">
        <v>1</v>
      </c>
      <c r="D7">
        <v>4300</v>
      </c>
      <c r="E7" s="11" t="s">
        <v>49</v>
      </c>
      <c r="F7" s="11" t="s">
        <v>49</v>
      </c>
      <c r="G7" s="11" t="s">
        <v>49</v>
      </c>
      <c r="H7" s="11" t="s">
        <v>49</v>
      </c>
    </row>
    <row r="8" spans="2:8" x14ac:dyDescent="0.3">
      <c r="B8" s="10" t="s">
        <v>48</v>
      </c>
      <c r="C8" s="11" t="s">
        <v>49</v>
      </c>
      <c r="D8" s="11" t="s">
        <v>49</v>
      </c>
      <c r="E8">
        <v>1</v>
      </c>
      <c r="F8">
        <v>5200</v>
      </c>
      <c r="G8">
        <v>1</v>
      </c>
      <c r="H8">
        <v>4800</v>
      </c>
    </row>
    <row r="9" spans="2:8" x14ac:dyDescent="0.3">
      <c r="B9" s="10" t="s">
        <v>42</v>
      </c>
      <c r="C9">
        <v>3</v>
      </c>
      <c r="D9">
        <v>400</v>
      </c>
      <c r="E9">
        <v>2</v>
      </c>
      <c r="F9">
        <v>500</v>
      </c>
      <c r="G9">
        <v>3</v>
      </c>
      <c r="H9">
        <v>500</v>
      </c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최저가격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2024-06-25T13:48:02Z</dcterms:created>
  <dcterms:modified xsi:type="dcterms:W3CDTF">2024-06-27T07:13:49Z</dcterms:modified>
</cp:coreProperties>
</file>