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예은\Desktop\"/>
    </mc:Choice>
  </mc:AlternateContent>
  <xr:revisionPtr revIDLastSave="0" documentId="13_ncr:1_{76E5253C-182D-4F47-BA79-F8648265A233}" xr6:coauthVersionLast="47" xr6:coauthVersionMax="47" xr10:uidLastSave="{00000000-0000-0000-0000-000000000000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입사년도">'기본작업-2'!$G$4:$G$12</definedName>
  </definedNames>
  <calcPr calcId="191029"/>
  <pivotCaches>
    <pivotCache cacheId="1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F21" i="4"/>
  <c r="F22" i="4"/>
  <c r="F23" i="4"/>
  <c r="F24" i="4"/>
  <c r="F25" i="4"/>
  <c r="F26" i="4"/>
  <c r="F19" i="4"/>
  <c r="D14" i="4"/>
  <c r="H30" i="4"/>
  <c r="J16" i="4"/>
  <c r="J17" i="4"/>
  <c r="J18" i="4"/>
  <c r="J19" i="4"/>
  <c r="J20" i="4"/>
  <c r="J21" i="4"/>
  <c r="J22" i="4"/>
  <c r="J23" i="4"/>
  <c r="J24" i="4"/>
  <c r="J25" i="4"/>
  <c r="J26" i="4"/>
  <c r="J15" i="4"/>
  <c r="L4" i="4"/>
  <c r="L5" i="4"/>
  <c r="L6" i="4"/>
  <c r="L7" i="4"/>
  <c r="L8" i="4"/>
  <c r="L9" i="4"/>
  <c r="L10" i="4"/>
  <c r="L11" i="4"/>
  <c r="L3" i="4"/>
  <c r="E15" i="7"/>
  <c r="F15" i="7"/>
  <c r="D15" i="7"/>
  <c r="G29" i="6"/>
  <c r="G23" i="6"/>
  <c r="G18" i="6"/>
  <c r="G13" i="6"/>
  <c r="G31" i="6" s="1"/>
  <c r="G7" i="6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<sst xmlns="http://schemas.openxmlformats.org/spreadsheetml/2006/main" count="535" uniqueCount="337">
  <si>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</si>
  <si>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</si>
  <si>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</si>
  <si>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</si>
  <si>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</si>
  <si>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</si>
  <si>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</si>
  <si>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</si>
  <si>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</si>
  <si>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</si>
  <si>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</si>
  <si>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</si>
  <si>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</si>
  <si>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</si>
  <si>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</si>
  <si>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</si>
  <si>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</si>
  <si>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</si>
  <si>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</si>
  <si>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</si>
  <si>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</si>
  <si>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</si>
  <si>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</si>
  <si>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</si>
  <si>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</si>
  <si>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</si>
  <si>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</si>
  <si>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</si>
  <si>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</si>
  <si>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</si>
  <si>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</si>
  <si>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</si>
  <si>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</si>
  <si>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</si>
  <si>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</si>
  <si>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</si>
  <si>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</si>
  <si>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</si>
  <si>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</si>
  <si>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</si>
  <si>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</si>
  <si>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</si>
  <si>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</si>
  <si>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</si>
  <si>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</si>
  <si>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</si>
  <si>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</si>
  <si>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</si>
  <si>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</si>
  <si>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</si>
  <si>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</si>
  <si>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</si>
  <si>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</si>
  <si>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</si>
  <si>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</si>
  <si>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</si>
  <si>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</si>
  <si>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</si>
  <si>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</si>
  <si>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</si>
  <si>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</si>
  <si>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</si>
  <si>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</si>
  <si>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</si>
  <si>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</si>
  <si>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</si>
  <si>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</si>
  <si>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</si>
  <si>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</si>
  <si>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</si>
  <si>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</si>
  <si>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</si>
  <si>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</si>
  <si>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</si>
  <si>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</si>
  <si>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</si>
  <si>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</si>
  <si>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</si>
  <si>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</si>
  <si>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</si>
  <si>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</si>
  <si>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</si>
  <si>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</si>
  <si>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</si>
  <si>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</si>
  <si>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</si>
  <si>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</si>
  <si>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</si>
  <si>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</si>
  <si>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</si>
  <si>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</si>
  <si>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</si>
  <si>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</si>
  <si>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</si>
  <si>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</si>
  <si>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</si>
  <si>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</si>
  <si>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</si>
  <si>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</si>
  <si>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</si>
  <si>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</si>
  <si>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</si>
  <si>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</si>
  <si>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</si>
  <si>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</si>
  <si>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</si>
  <si>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</si>
  <si>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</si>
  <si>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</si>
  <si>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</si>
  <si>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</si>
  <si>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</si>
  <si>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</si>
  <si>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</si>
  <si>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</si>
  <si>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</si>
  <si>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</si>
  <si>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</si>
  <si>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</si>
  <si>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</si>
  <si>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</si>
  <si>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</si>
  <si>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</si>
  <si>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</si>
  <si>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</si>
  <si>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</si>
  <si>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</si>
  <si>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</si>
  <si>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</si>
  <si>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</si>
  <si>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</si>
  <si>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</si>
  <si>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</si>
  <si>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</si>
  <si>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</si>
  <si>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</si>
  <si>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</si>
  <si>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</si>
  <si>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</si>
  <si>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</si>
  <si>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</si>
  <si>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</si>
  <si>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</si>
  <si>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</si>
  <si>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</si>
  <si>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</si>
  <si>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</si>
  <si>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</si>
  <si>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</si>
  <si>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</si>
  <si>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</si>
  <si>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</si>
  <si>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</si>
  <si>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</si>
  <si>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</si>
  <si>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</si>
  <si>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</si>
  <si>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</si>
  <si>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</si>
  <si>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</si>
  <si>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</si>
  <si>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</si>
  <si>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</si>
  <si>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</si>
  <si>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</si>
  <si>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</si>
  <si>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</si>
  <si>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</si>
  <si>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</si>
  <si>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</si>
  <si>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</si>
  <si>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</si>
  <si>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</si>
  <si>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</si>
  <si>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</si>
  <si>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</si>
  <si>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</si>
  <si>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</si>
  <si>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</si>
  <si>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</si>
  <si>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</si>
  <si>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</si>
  <si>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</si>
  <si>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</si>
  <si>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</si>
  <si>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</si>
  <si>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</si>
  <si>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</si>
  <si>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</si>
  <si>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</si>
  <si>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</si>
  <si>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</si>
  <si>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</si>
  <si>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</si>
  <si>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</si>
  <si>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</si>
  <si>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</si>
  <si>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</si>
  <si>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</si>
  <si>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</si>
  <si>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</si>
  <si>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</si>
  <si>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</si>
  <si>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</si>
  <si>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</si>
  <si>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</si>
  <si>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</si>
  <si>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</si>
  <si>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</si>
  <si>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</si>
  <si>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</si>
  <si>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</si>
  <si>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</si>
  <si>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</si>
  <si>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</si>
  <si>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</si>
  <si>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</si>
  <si>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</si>
  <si>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</si>
  <si>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</si>
  <si>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</si>
  <si>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</si>
  <si>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</si>
  <si>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</si>
  <si>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</si>
  <si>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</si>
  <si>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</si>
  <si>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</si>
  <si>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</si>
  <si>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</si>
  <si>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</si>
  <si>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</si>
  <si>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</si>
  <si>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</si>
  <si>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</si>
  <si>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</si>
  <si>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</si>
  <si>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</si>
  <si>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</si>
  <si>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</si>
  <si>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</si>
  <si>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</si>
  <si>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</si>
  <si>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</si>
  <si>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</si>
  <si>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</si>
  <si>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</si>
  <si>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</si>
  <si>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</si>
  <si>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</si>
  <si>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</si>
  <si>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</si>
  <si>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</si>
  <si>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</si>
  <si>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</si>
  <si>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</si>
  <si>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</si>
  <si>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</si>
  <si>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</si>
  <si>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</si>
  <si>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</si>
  <si>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</si>
  <si>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</si>
  <si>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</si>
  <si>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</si>
  <si>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</si>
  <si>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</si>
  <si>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</si>
  <si>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</si>
  <si>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</si>
  <si>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</si>
  <si>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</si>
  <si>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</si>
  <si>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</si>
  <si>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</si>
  <si>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</si>
  <si>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</si>
  <si>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</si>
  <si>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</si>
  <si>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</si>
  <si>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</si>
  <si>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</si>
  <si>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</si>
  <si>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</si>
  <si>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</si>
  <si>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</si>
  <si>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</si>
  <si>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</si>
  <si>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회원명</t>
    <phoneticPr fontId="1" type="noConversion"/>
  </si>
  <si>
    <t>성별</t>
    <phoneticPr fontId="1" type="noConversion"/>
  </si>
  <si>
    <t>회원코드</t>
    <phoneticPr fontId="1" type="noConversion"/>
  </si>
  <si>
    <t>수강일</t>
    <phoneticPr fontId="1" type="noConversion"/>
  </si>
  <si>
    <t>연락처</t>
    <phoneticPr fontId="1" type="noConversion"/>
  </si>
  <si>
    <t>납입회비</t>
    <phoneticPr fontId="1" type="noConversion"/>
  </si>
  <si>
    <t>010-5874-6985</t>
    <phoneticPr fontId="1" type="noConversion"/>
  </si>
  <si>
    <t>010-3218-9987</t>
    <phoneticPr fontId="1" type="noConversion"/>
  </si>
  <si>
    <t>010-9853-2381</t>
    <phoneticPr fontId="1" type="noConversion"/>
  </si>
  <si>
    <t>010-6847-6833</t>
    <phoneticPr fontId="1" type="noConversion"/>
  </si>
  <si>
    <t>010-6954-8697</t>
    <phoneticPr fontId="1" type="noConversion"/>
  </si>
  <si>
    <t>월, 수, 금</t>
    <phoneticPr fontId="1" type="noConversion"/>
  </si>
  <si>
    <t>화, 목, 토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</si>
  <si>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</si>
  <si>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</si>
  <si>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</si>
  <si>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</si>
  <si>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</si>
  <si>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</si>
  <si>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남</t>
    <phoneticPr fontId="1" type="noConversion"/>
  </si>
  <si>
    <t>여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</si>
  <si>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</si>
  <si>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</si>
  <si>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</si>
  <si>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</si>
  <si>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</si>
  <si>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</si>
  <si>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資格證</t>
    <phoneticPr fontId="1" type="noConversion"/>
  </si>
  <si>
    <t>부서</t>
    <phoneticPr fontId="1" type="noConversion"/>
  </si>
  <si>
    <t>서울</t>
    <phoneticPr fontId="1" type="noConversion"/>
  </si>
  <si>
    <t>(모두)</t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</si>
  <si>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</si>
  <si>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</si>
  <si>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</si>
  <si>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</si>
  <si>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</si>
  <si>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</si>
  <si>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</si>
  <si>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</si>
  <si>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</si>
  <si>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</si>
  <si>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</si>
  <si>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</si>
  <si>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</si>
  <si>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</si>
  <si>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</si>
  <si>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&gt;=90</t>
    <phoneticPr fontId="1" type="noConversion"/>
  </si>
  <si>
    <t>수학</t>
    <phoneticPr fontId="1" type="noConversion"/>
  </si>
  <si>
    <t>010-7895-5552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</si>
</sst>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B03-4455-BC5F-4093878F264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315920"/>
        <c:axId val="44304880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4430488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315920"/>
        <c:crosses val="max"/>
        <c:crossBetween val="between"/>
        <c:majorUnit val="1000000000"/>
      </c:valAx>
      <c:catAx>
        <c:axId val="44315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30488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</xdr:colOff>
          <xdr:row>2</xdr:row>
          <xdr:rowOff>7620</xdr:rowOff>
        </xdr:from>
        <xdr:to>
          <xdr:col>8</xdr:col>
          <xdr:colOff>662940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7620</xdr:colOff>
      <xdr:row>6</xdr:row>
      <xdr:rowOff>7620</xdr:rowOff>
    </xdr:from>
    <xdr:to>
      <xdr:col>9</xdr:col>
      <xdr:colOff>15240</xdr:colOff>
      <xdr:row>9</xdr:row>
      <xdr:rowOff>7620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DDDD7906-7FD7-FC7E-E663-DBB7D64E5CEB}"/>
            </a:ext>
          </a:extLst>
        </xdr:cNvPr>
        <xdr:cNvSpPr/>
      </xdr:nvSpPr>
      <xdr:spPr>
        <a:xfrm>
          <a:off x="5326380" y="1379220"/>
          <a:ext cx="134874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예은" refreshedDate="45554.706213425925" createdVersion="8" refreshedVersion="8" minRefreshableVersion="3" recordCount="12" xr:uid="{1D252AB2-F535-41F2-A726-6030EDB37812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D0C842-115E-49CC-89F0-FD2588B26D84}" name="피벗 테이블2" cacheId="14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2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7" sqref="E7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288</v>
      </c>
      <c r="B3" s="1" t="s">
        <v>289</v>
      </c>
      <c r="C3" s="1" t="s">
        <v>290</v>
      </c>
      <c r="D3" s="1" t="s">
        <v>291</v>
      </c>
      <c r="E3" s="1" t="s">
        <v>292</v>
      </c>
      <c r="F3" s="1" t="s">
        <v>293</v>
      </c>
    </row>
    <row r="4" spans="1:6" x14ac:dyDescent="0.4">
      <c r="A4" s="1" t="s">
        <v>301</v>
      </c>
      <c r="B4" s="1" t="s">
        <v>307</v>
      </c>
      <c r="C4" s="1" t="s">
        <v>309</v>
      </c>
      <c r="D4" s="1" t="s">
        <v>299</v>
      </c>
      <c r="E4" s="1" t="s">
        <v>298</v>
      </c>
      <c r="F4" s="2">
        <v>120000</v>
      </c>
    </row>
    <row r="5" spans="1:6" x14ac:dyDescent="0.4">
      <c r="A5" s="1" t="s">
        <v>302</v>
      </c>
      <c r="B5" s="1" t="s">
        <v>307</v>
      </c>
      <c r="C5" s="1" t="s">
        <v>310</v>
      </c>
      <c r="D5" s="1" t="s">
        <v>300</v>
      </c>
      <c r="E5" s="1" t="s">
        <v>297</v>
      </c>
      <c r="F5" s="2">
        <v>100000</v>
      </c>
    </row>
    <row r="6" spans="1:6" x14ac:dyDescent="0.4">
      <c r="A6" s="1" t="s">
        <v>303</v>
      </c>
      <c r="B6" s="1" t="s">
        <v>308</v>
      </c>
      <c r="C6" s="1" t="s">
        <v>311</v>
      </c>
      <c r="D6" s="1" t="s">
        <v>300</v>
      </c>
      <c r="E6" s="1" t="s">
        <v>296</v>
      </c>
      <c r="F6" s="2">
        <v>90000</v>
      </c>
    </row>
    <row r="7" spans="1:6" x14ac:dyDescent="0.4">
      <c r="A7" s="1" t="s">
        <v>304</v>
      </c>
      <c r="B7" s="1" t="s">
        <v>308</v>
      </c>
      <c r="C7" s="1" t="s">
        <v>312</v>
      </c>
      <c r="D7" s="1" t="s">
        <v>299</v>
      </c>
      <c r="E7" s="1" t="s">
        <v>336</v>
      </c>
      <c r="F7" s="2">
        <v>120000</v>
      </c>
    </row>
    <row r="8" spans="1:6" x14ac:dyDescent="0.4">
      <c r="A8" s="1" t="s">
        <v>305</v>
      </c>
      <c r="B8" s="1" t="s">
        <v>308</v>
      </c>
      <c r="C8" s="1" t="s">
        <v>313</v>
      </c>
      <c r="D8" s="1" t="s">
        <v>300</v>
      </c>
      <c r="E8" s="1" t="s">
        <v>295</v>
      </c>
      <c r="F8" s="2">
        <v>120000</v>
      </c>
    </row>
    <row r="9" spans="1:6" x14ac:dyDescent="0.4">
      <c r="A9" s="1" t="s">
        <v>306</v>
      </c>
      <c r="B9" s="1" t="s">
        <v>307</v>
      </c>
      <c r="C9" s="1" t="s">
        <v>314</v>
      </c>
      <c r="D9" s="1" t="s">
        <v>299</v>
      </c>
      <c r="E9" s="1" t="s">
        <v>294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A4" sqref="A4:H12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17" t="s">
        <v>6</v>
      </c>
      <c r="B1" s="17"/>
      <c r="C1" s="17"/>
      <c r="D1" s="17"/>
      <c r="E1" s="17"/>
      <c r="F1" s="17"/>
      <c r="G1" s="17"/>
      <c r="H1" s="17"/>
    </row>
    <row r="2" spans="1:8" ht="18" thickBot="1" x14ac:dyDescent="0.45"/>
    <row r="3" spans="1:8" x14ac:dyDescent="0.4">
      <c r="A3" s="18" t="s">
        <v>316</v>
      </c>
      <c r="B3" s="19" t="s">
        <v>8</v>
      </c>
      <c r="C3" s="19" t="s">
        <v>0</v>
      </c>
      <c r="D3" s="19" t="s">
        <v>9</v>
      </c>
      <c r="E3" s="19" t="s">
        <v>10</v>
      </c>
      <c r="F3" s="19" t="s">
        <v>315</v>
      </c>
      <c r="G3" s="19" t="s">
        <v>11</v>
      </c>
      <c r="H3" s="20" t="s">
        <v>34</v>
      </c>
    </row>
    <row r="4" spans="1:8" x14ac:dyDescent="0.4">
      <c r="A4" s="21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22">
        <v>4600</v>
      </c>
    </row>
    <row r="5" spans="1:8" x14ac:dyDescent="0.4">
      <c r="A5" s="21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22">
        <v>3600</v>
      </c>
    </row>
    <row r="6" spans="1:8" x14ac:dyDescent="0.4">
      <c r="A6" s="21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22">
        <v>2400</v>
      </c>
    </row>
    <row r="7" spans="1:8" x14ac:dyDescent="0.4">
      <c r="A7" s="21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22">
        <v>4800</v>
      </c>
    </row>
    <row r="8" spans="1:8" x14ac:dyDescent="0.4">
      <c r="A8" s="21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22">
        <v>3800</v>
      </c>
    </row>
    <row r="9" spans="1:8" x14ac:dyDescent="0.4">
      <c r="A9" s="21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22">
        <v>2500</v>
      </c>
    </row>
    <row r="10" spans="1:8" x14ac:dyDescent="0.4">
      <c r="A10" s="21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22">
        <v>4400</v>
      </c>
    </row>
    <row r="11" spans="1:8" x14ac:dyDescent="0.4">
      <c r="A11" s="21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22">
        <v>3600</v>
      </c>
    </row>
    <row r="12" spans="1:8" ht="18" thickBot="1" x14ac:dyDescent="0.45">
      <c r="A12" s="23"/>
      <c r="B12" s="24" t="s">
        <v>33</v>
      </c>
      <c r="C12" s="24" t="s">
        <v>3</v>
      </c>
      <c r="D12" s="24" t="s">
        <v>25</v>
      </c>
      <c r="E12" s="24" t="s">
        <v>22</v>
      </c>
      <c r="F12" s="24" t="s">
        <v>19</v>
      </c>
      <c r="G12" s="24">
        <v>2013</v>
      </c>
      <c r="H12" s="25">
        <v>2000</v>
      </c>
    </row>
  </sheetData>
  <mergeCells count="4">
    <mergeCell ref="A1:H1"/>
    <mergeCell ref="A4:A6"/>
    <mergeCell ref="A7:A9"/>
    <mergeCell ref="A10:A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A4" sqref="A4:F15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13" t="s">
        <v>35</v>
      </c>
      <c r="B1" s="13"/>
      <c r="C1" s="13"/>
      <c r="D1" s="13"/>
      <c r="E1" s="13"/>
      <c r="F1" s="13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317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"AND($C4=""일반"",$F4&lt;10000000)"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19" workbookViewId="0">
      <selection activeCell="H30" sqref="H30:I30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16" t="s">
        <v>82</v>
      </c>
      <c r="O2" s="16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J3*VLOOKUP(LEFT(H3,1),$N$3:$O$6,2,FALSE)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J4*VLOOKUP(LEFT(H4,1),$N$3:$O$6,2,FALSE)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0</v>
      </c>
      <c r="B13" s="3" t="s">
        <v>56</v>
      </c>
      <c r="C13" s="3" t="s">
        <v>335</v>
      </c>
      <c r="D13" s="15" t="s">
        <v>68</v>
      </c>
      <c r="E13" s="15"/>
      <c r="F13" s="15"/>
      <c r="H13" s="5" t="s">
        <v>112</v>
      </c>
      <c r="I13" s="6" t="s">
        <v>113</v>
      </c>
    </row>
    <row r="14" spans="1:15" x14ac:dyDescent="0.4">
      <c r="A14" s="3" t="s">
        <v>3</v>
      </c>
      <c r="B14" s="3" t="s">
        <v>334</v>
      </c>
      <c r="C14" s="3"/>
      <c r="D14" s="14">
        <f>ROUND(DAVERAGE(A2:F11,6,A13:C15),1)</f>
        <v>272.8</v>
      </c>
      <c r="E14" s="14"/>
      <c r="F14" s="14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308</v>
      </c>
      <c r="B15" s="3"/>
      <c r="C15" s="3" t="s">
        <v>334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IF(AND(C19&gt;=AVERAGE($C$19:$C$26),D19&gt;=AVERAGE($D$19:$D$26),E19&gt;=AVERAGE($E$19:$E$26)),"효자도서","")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IF(AND(C20&gt;=AVERAGE($C$19:$C$26),D20&gt;=AVERAGE($D$19:$D$26),E20&gt;=AVERAGE($E$19:$E$26)),"효자도서","")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15" t="s">
        <v>171</v>
      </c>
      <c r="I29" s="15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14" t="str">
        <f>COUNTIFS($B$29:$B$38,"여",$F$29:$F$38,"승진")&amp;"명"</f>
        <v>2명</v>
      </c>
      <c r="I30" s="14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  <c r="H32" s="3"/>
      <c r="I32" s="3"/>
    </row>
    <row r="33" spans="1:9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  <c r="H33" s="3"/>
      <c r="I33" s="3"/>
    </row>
    <row r="34" spans="1:9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9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9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9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9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12" workbookViewId="0">
      <selection activeCell="C20" sqref="C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0.3984375" bestFit="1" customWidth="1"/>
    <col min="6" max="6" width="9.296875" bestFit="1" customWidth="1"/>
    <col min="8" max="8" width="13" bestFit="1" customWidth="1"/>
  </cols>
  <sheetData>
    <row r="1" spans="1:8" ht="21" x14ac:dyDescent="0.4">
      <c r="A1" s="13" t="s">
        <v>172</v>
      </c>
      <c r="B1" s="13"/>
      <c r="C1" s="13"/>
      <c r="D1" s="13"/>
      <c r="E1" s="13"/>
      <c r="F1" s="13"/>
      <c r="G1" s="13"/>
      <c r="H1" s="13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26" t="s">
        <v>176</v>
      </c>
      <c r="B18" t="s">
        <v>318</v>
      </c>
    </row>
    <row r="20" spans="1:4" x14ac:dyDescent="0.4">
      <c r="A20" s="26" t="s">
        <v>322</v>
      </c>
      <c r="B20" s="26" t="s">
        <v>321</v>
      </c>
    </row>
    <row r="21" spans="1:4" x14ac:dyDescent="0.4">
      <c r="A21" s="26" t="s">
        <v>319</v>
      </c>
      <c r="B21" t="s">
        <v>182</v>
      </c>
      <c r="C21" t="s">
        <v>191</v>
      </c>
      <c r="D21" t="s">
        <v>196</v>
      </c>
    </row>
    <row r="22" spans="1:4" x14ac:dyDescent="0.4">
      <c r="A22" s="27" t="s">
        <v>89</v>
      </c>
      <c r="B22" s="28">
        <v>139545000</v>
      </c>
      <c r="C22" s="28">
        <v>131895000</v>
      </c>
      <c r="D22" s="28">
        <v>113400000</v>
      </c>
    </row>
    <row r="23" spans="1:4" x14ac:dyDescent="0.4">
      <c r="A23" s="27" t="s">
        <v>90</v>
      </c>
      <c r="B23" s="28">
        <v>80190000</v>
      </c>
      <c r="C23" s="28">
        <v>102262500</v>
      </c>
      <c r="D23" s="28">
        <v>108270000</v>
      </c>
    </row>
    <row r="24" spans="1:4" x14ac:dyDescent="0.4">
      <c r="A24" s="27" t="s">
        <v>320</v>
      </c>
      <c r="B24" s="28">
        <v>124706250</v>
      </c>
      <c r="C24" s="28">
        <v>117078750</v>
      </c>
      <c r="D24" s="28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E5" sqref="E5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13" t="s">
        <v>200</v>
      </c>
      <c r="B1" s="13"/>
      <c r="C1" s="13"/>
      <c r="D1" s="13"/>
      <c r="E1" s="13"/>
      <c r="F1" s="13"/>
      <c r="G1" s="13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9" t="s">
        <v>329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9" t="s">
        <v>323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9" t="s">
        <v>330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9" t="s">
        <v>324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9" t="s">
        <v>331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9" t="s">
        <v>325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9" t="s">
        <v>332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9" t="s">
        <v>326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32" t="s">
        <v>333</v>
      </c>
      <c r="B29" s="30"/>
      <c r="C29" s="30"/>
      <c r="D29" s="30"/>
      <c r="E29" s="30"/>
      <c r="F29" s="30"/>
      <c r="G29" s="31">
        <f>SUBTOTAL(9,G25:G28)</f>
        <v>1400000</v>
      </c>
    </row>
    <row r="30" spans="1:7" outlineLevel="1" x14ac:dyDescent="0.4">
      <c r="A30" s="32" t="s">
        <v>327</v>
      </c>
      <c r="B30" s="30"/>
      <c r="C30" s="30"/>
      <c r="D30" s="30">
        <f>SUBTOTAL(4,D25:D28)</f>
        <v>34</v>
      </c>
      <c r="E30" s="30"/>
      <c r="F30" s="30"/>
      <c r="G30" s="31"/>
    </row>
    <row r="31" spans="1:7" x14ac:dyDescent="0.4">
      <c r="A31" s="32" t="s">
        <v>320</v>
      </c>
      <c r="B31" s="30"/>
      <c r="C31" s="30"/>
      <c r="D31" s="30"/>
      <c r="E31" s="30"/>
      <c r="F31" s="30"/>
      <c r="G31" s="31">
        <f>SUBTOTAL(9,G4:G28)</f>
        <v>5200000</v>
      </c>
    </row>
    <row r="32" spans="1:7" x14ac:dyDescent="0.4">
      <c r="A32" s="32" t="s">
        <v>328</v>
      </c>
      <c r="B32" s="30"/>
      <c r="C32" s="30"/>
      <c r="D32" s="30">
        <f>SUBTOTAL(4,D4:D28)</f>
        <v>45</v>
      </c>
      <c r="E32" s="30"/>
      <c r="F32" s="30"/>
      <c r="G32" s="31"/>
    </row>
  </sheetData>
  <sortState xmlns:xlrd2="http://schemas.microsoft.com/office/spreadsheetml/2017/richdata2" ref="A4:G28">
    <sortCondition descending="1" ref="A6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G3" sqref="G3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13" t="s">
        <v>248</v>
      </c>
      <c r="B1" s="13"/>
      <c r="C1" s="13"/>
      <c r="D1" s="13"/>
      <c r="E1" s="13"/>
      <c r="F1" s="13"/>
    </row>
    <row r="3" spans="1:6" x14ac:dyDescent="0.4">
      <c r="A3" s="33" t="s">
        <v>249</v>
      </c>
      <c r="B3" s="34" t="s">
        <v>250</v>
      </c>
      <c r="C3" s="34" t="s">
        <v>251</v>
      </c>
      <c r="D3" s="34" t="s">
        <v>252</v>
      </c>
      <c r="E3" s="34" t="s">
        <v>253</v>
      </c>
      <c r="F3" s="34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14" t="s">
        <v>264</v>
      </c>
      <c r="B15" s="14"/>
      <c r="C15" s="14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7620</xdr:colOff>
                    <xdr:row>2</xdr:row>
                    <xdr:rowOff>7620</xdr:rowOff>
                  </from>
                  <to>
                    <xdr:col>8</xdr:col>
                    <xdr:colOff>662940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6" workbookViewId="0">
      <selection activeCell="I22" sqref="I22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13" t="s">
        <v>265</v>
      </c>
      <c r="B1" s="13"/>
      <c r="C1" s="13"/>
      <c r="D1" s="13"/>
      <c r="E1" s="13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예은 김</cp:lastModifiedBy>
  <dcterms:created xsi:type="dcterms:W3CDTF">2023-04-27T08:01:32Z</dcterms:created>
  <dcterms:modified xsi:type="dcterms:W3CDTF">2024-09-19T07:58:57Z</dcterms:modified>
</cp:coreProperties>
</file>