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E:\컴퓨터활용능력 2급 실기\"/>
    </mc:Choice>
  </mc:AlternateContent>
  <xr:revisionPtr revIDLastSave="0" documentId="13_ncr:1_{2ABA6FD4-F74B-47B5-BCD5-328236081BD7}" xr6:coauthVersionLast="47" xr6:coauthVersionMax="47" xr10:uidLastSave="{00000000-0000-0000-0000-000000000000}"/>
  <bookViews>
    <workbookView xWindow="25490" yWindow="530" windowWidth="38620" windowHeight="21100" activeTab="3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금비율">'분석작업-3'!$C$16</definedName>
    <definedName name="오지명부장">'분석작업-3'!$G$6</definedName>
    <definedName name="이지형부장">'분석작업-3'!$G$4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2" l="1"/>
  <c r="E18" i="2"/>
  <c r="E19" i="2"/>
  <c r="E20" i="2"/>
  <c r="E21" i="2"/>
  <c r="E22" i="2"/>
  <c r="E23" i="2"/>
  <c r="E16" i="2"/>
  <c r="A15" i="9"/>
  <c r="A37" i="2"/>
  <c r="J17" i="2"/>
  <c r="J18" i="2"/>
  <c r="J19" i="2"/>
  <c r="J20" i="2"/>
  <c r="J21" i="2"/>
  <c r="J22" i="2"/>
  <c r="J23" i="2"/>
  <c r="J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/>
  <c r="C6" i="2" a="1"/>
  <c r="C6" i="2"/>
  <c r="C7" i="2" a="1"/>
  <c r="C7" i="2"/>
  <c r="C8" i="2" a="1"/>
  <c r="C8" i="2" s="1"/>
  <c r="C9" i="2" a="1"/>
  <c r="C9" i="2"/>
  <c r="C10" i="2" a="1"/>
  <c r="C10" i="2"/>
  <c r="C11" i="2" a="1"/>
  <c r="C11" i="2"/>
  <c r="C12" i="2" a="1"/>
  <c r="C12" i="2" s="1"/>
  <c r="C3" i="2" a="1"/>
  <c r="C3" i="2" s="1"/>
  <c r="G5" i="12"/>
  <c r="G6" i="12"/>
  <c r="G7" i="12"/>
  <c r="G8" i="12"/>
  <c r="G9" i="12"/>
  <c r="G4" i="12"/>
  <c r="I5" i="8" l="1"/>
  <c r="I6" i="8"/>
  <c r="I7" i="8"/>
  <c r="I8" i="8"/>
  <c r="I9" i="8"/>
  <c r="I10" i="8"/>
  <c r="I11" i="8"/>
  <c r="I12" i="8"/>
  <c r="I13" i="8"/>
  <c r="I4" i="8"/>
  <c r="D5" i="10"/>
  <c r="E5" i="10"/>
  <c r="F5" i="10" s="1"/>
  <c r="D6" i="10"/>
  <c r="E6" i="10"/>
  <c r="F6" i="10" s="1"/>
  <c r="D7" i="10"/>
  <c r="E7" i="10" s="1"/>
  <c r="F7" i="10" s="1"/>
  <c r="D8" i="10"/>
  <c r="E8" i="10" s="1"/>
  <c r="F8" i="10" s="1"/>
  <c r="D9" i="10"/>
  <c r="E9" i="10"/>
  <c r="F9" i="10" s="1"/>
  <c r="D10" i="10"/>
  <c r="E10" i="10" s="1"/>
  <c r="F10" i="10" s="1"/>
  <c r="D11" i="10"/>
  <c r="E11" i="10"/>
  <c r="F11" i="10" s="1"/>
  <c r="D12" i="10"/>
  <c r="E12" i="10" s="1"/>
  <c r="F12" i="10" s="1"/>
  <c r="D13" i="10"/>
  <c r="E13" i="10" s="1"/>
  <c r="F13" i="10" s="1"/>
  <c r="D14" i="10"/>
  <c r="E14" i="10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<sst xmlns="http://schemas.openxmlformats.org/spreadsheetml/2006/main" count="521" uniqueCount="319">
  <si>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</si>
  <si>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</si>
  <si>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</si>
  <si>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</si>
  <si>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</si>
  <si>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</si>
  <si>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</si>
  <si>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</si>
  <si>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</si>
  <si>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</si>
  <si>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</si>
  <si>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</si>
  <si>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</si>
  <si>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</si>
  <si>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</si>
  <si>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</si>
  <si>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</si>
  <si>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</si>
  <si>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</si>
  <si>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</si>
  <si>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</si>
  <si>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</si>
  <si>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</si>
  <si>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</si>
  <si>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</si>
  <si>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</si>
  <si>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</si>
  <si>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</si>
  <si>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</si>
  <si>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</si>
  <si>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</si>
  <si>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</si>
  <si>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</si>
  <si>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</si>
  <si>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</si>
  <si>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</si>
  <si>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</si>
  <si>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</si>
  <si>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</si>
  <si>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</si>
  <si>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</si>
  <si>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</si>
  <si>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</si>
  <si>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</si>
  <si>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</si>
  <si>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</si>
  <si>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</si>
  <si>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</si>
  <si>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</si>
  <si>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</si>
  <si>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</si>
  <si>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</si>
  <si>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</si>
  <si>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</si>
  <si>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</si>
  <si>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</si>
  <si>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</si>
  <si>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</si>
  <si>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</si>
  <si>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</si>
  <si>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</si>
  <si>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</si>
  <si>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</si>
  <si>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</si>
  <si>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</si>
  <si>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</si>
  <si>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</si>
  <si>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</si>
  <si>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</si>
  <si>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</si>
  <si>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</si>
  <si>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</si>
  <si>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</si>
  <si>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</si>
  <si>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</si>
  <si>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</si>
  <si>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</si>
  <si>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</si>
  <si>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</si>
  <si>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</si>
  <si>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</si>
  <si>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</si>
  <si>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</si>
  <si>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</si>
  <si>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</si>
  <si>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</si>
  <si>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</si>
  <si>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</si>
  <si>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</si>
  <si>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</si>
  <si>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</si>
  <si>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</si>
  <si>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</si>
  <si>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</si>
  <si>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</si>
  <si>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</si>
  <si>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</si>
  <si>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</si>
  <si>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</si>
  <si>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</si>
  <si>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</si>
  <si>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</si>
  <si>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</si>
  <si>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</si>
  <si>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</si>
  <si>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</si>
  <si>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</si>
  <si>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</si>
  <si>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</si>
  <si>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</si>
  <si>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</si>
  <si>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</si>
  <si>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</si>
  <si>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</si>
  <si>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</si>
  <si>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</si>
  <si>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</si>
  <si>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</si>
  <si>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</si>
  <si>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</si>
  <si>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</si>
  <si>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</si>
  <si>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</si>
  <si>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</si>
  <si>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</si>
  <si>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</si>
  <si>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</si>
  <si>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</si>
  <si>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</si>
  <si>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</si>
  <si>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</si>
  <si>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</si>
  <si>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</si>
  <si>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</si>
  <si>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</si>
  <si>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</si>
  <si>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</si>
  <si>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</si>
  <si>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</si>
  <si>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</si>
  <si>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</si>
  <si>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</si>
  <si>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</si>
  <si>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</si>
  <si>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</si>
  <si>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</si>
  <si>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</si>
  <si>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</si>
  <si>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</si>
  <si>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</si>
  <si>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</si>
  <si>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</si>
  <si>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</si>
  <si>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</si>
  <si>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</si>
  <si>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</si>
  <si>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</si>
  <si>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</si>
  <si>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</si>
  <si>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</si>
  <si>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</si>
  <si>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</si>
  <si>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</si>
  <si>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</si>
  <si>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</si>
  <si>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</si>
  <si>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</si>
  <si>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</si>
  <si>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</si>
  <si>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</si>
  <si>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</si>
  <si>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</si>
  <si>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</si>
  <si>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</si>
  <si>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</si>
  <si>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</si>
  <si>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</si>
  <si>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</si>
  <si>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</si>
  <si>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</si>
  <si>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</si>
  <si>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</si>
  <si>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</si>
  <si>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</si>
  <si>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</si>
  <si>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</si>
  <si>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</si>
  <si>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</si>
  <si>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</si>
  <si>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</si>
  <si>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</si>
  <si>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</si>
  <si>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</si>
  <si>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</si>
  <si>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</si>
  <si>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</si>
  <si>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</si>
  <si>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</si>
  <si>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</si>
  <si>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</si>
  <si>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</si>
  <si>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</si>
  <si>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</si>
  <si>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</si>
  <si>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</si>
  <si>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</si>
  <si>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</si>
  <si>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</si>
  <si>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</si>
  <si>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</si>
  <si>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</si>
  <si>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</si>
  <si>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</si>
  <si>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</si>
  <si>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</si>
  <si>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</si>
  <si>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</si>
  <si>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</si>
  <si>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</si>
  <si>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</si>
  <si>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</si>
  <si>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</si>
  <si>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</si>
  <si>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</si>
  <si>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</si>
  <si>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</si>
  <si>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</si>
  <si>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</si>
  <si>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</si>
  <si>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</si>
  <si>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</si>
  <si>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</si>
  <si>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</si>
  <si>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</si>
  <si>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</si>
  <si>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</si>
  <si>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</si>
  <si>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</si>
  <si>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</si>
  <si>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</si>
  <si>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</si>
  <si>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</si>
  <si>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</si>
  <si>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</si>
  <si>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</si>
  <si>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</si>
  <si>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</si>
  <si>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</si>
  <si>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</si>
  <si>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</si>
  <si>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</si>
  <si>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</si>
  <si>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</si>
  <si>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</si>
  <si>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</si>
  <si>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</si>
  <si>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</si>
  <si>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</si>
  <si>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</si>
  <si>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</si>
  <si>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</si>
  <si>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</si>
  <si>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</si>
  <si>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</si>
  <si>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</si>
  <si>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</si>
  <si>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</si>
  <si>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</si>
  <si>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</si>
  <si>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</si>
  <si>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</si>
  <si>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&lt;=50</t>
    <phoneticPr fontId="1" type="noConversion"/>
  </si>
  <si>
    <t>행 레이블</t>
  </si>
  <si>
    <t>총합계</t>
  </si>
  <si>
    <t>열 레이블</t>
  </si>
  <si>
    <t>합계 : 평점</t>
  </si>
  <si>
    <t>#</t>
  </si>
  <si>
    <t>상여금비율</t>
  </si>
  <si>
    <t>공제계비율</t>
  </si>
  <si>
    <t>이지형부장</t>
  </si>
  <si>
    <t>오지명부장</t>
  </si>
  <si>
    <t>상여금/공제계비율인하</t>
  </si>
  <si>
    <t>만든 사람 김라온 날짜 2026-05-14</t>
  </si>
  <si>
    <t>상여금/공제계비율인상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</si>
  <si>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</si>
  <si>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</si>
  <si>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</si>
  <si>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</si>
  <si>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</si>
  <si>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</si>
  <si>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</si>
  <si>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[표1]</t>
    <phoneticPr fontId="1" type="noConversion"/>
  </si>
  <si>
    <t>고객코드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</si>
  <si>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</si>
  <si>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</si>
  <si>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</si>
  <si>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</si>
  <si>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</si>
  <si>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성명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</si>
  <si>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</si>
  <si>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</si>
  <si>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</si>
  <si>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</si>
  <si>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</si>
  <si>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</si>
  <si>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</si>
  <si>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</si>
  <si>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</si>
  <si>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830930-209****</t>
    <phoneticPr fontId="1" type="noConversion"/>
  </si>
  <si>
    <t>821115-212****</t>
    <phoneticPr fontId="1" type="noConversion"/>
  </si>
  <si>
    <t>820525-167****</t>
    <phoneticPr fontId="1" type="noConversion"/>
  </si>
  <si>
    <t>성별</t>
    <phoneticPr fontId="1" type="noConversion"/>
  </si>
  <si>
    <t>여</t>
    <phoneticPr fontId="1" type="noConversion"/>
  </si>
  <si>
    <t>남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</si>
  <si>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</si>
  <si>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</si>
  <si>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</si>
  <si>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주민등록번호</t>
    <phoneticPr fontId="1" type="noConversion"/>
  </si>
  <si>
    <t>매출평균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</si>
</sst>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3" applyNumberFormat="1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0" xfId="0" applyNumberForma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9" fillId="5" borderId="14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0" fillId="6" borderId="0" xfId="0" applyFont="1" applyFill="1" applyBorder="1" applyAlignment="1">
      <alignment horizontal="left" vertical="center"/>
    </xf>
    <xf numFmtId="0" fontId="11" fillId="6" borderId="15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0" fillId="6" borderId="13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right" vertical="center"/>
    </xf>
    <xf numFmtId="0" fontId="8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(차트작업!$C$4:$C$7,차트작업!$C$9:$C$10,차트작업!$C$12)</c:f>
              <c:strCache>
                <c:ptCount val="7"/>
                <c:pt idx="0">
                  <c:v>정보처리과</c:v>
                </c:pt>
                <c:pt idx="1">
                  <c:v>정보처리과</c:v>
                </c:pt>
                <c:pt idx="2">
                  <c:v>사무자동화과</c:v>
                </c:pt>
                <c:pt idx="3">
                  <c:v>사무자동화과</c:v>
                </c:pt>
                <c:pt idx="4">
                  <c:v>정보처리과</c:v>
                </c:pt>
                <c:pt idx="5">
                  <c:v>사무자동화과</c:v>
                </c:pt>
                <c:pt idx="6">
                  <c:v>정보처리과</c:v>
                </c:pt>
              </c:strCache>
            </c:strRef>
          </c:cat>
          <c:val>
            <c:numRef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(차트작업!$C$4:$C$7,차트작업!$C$9:$C$10,차트작업!$C$12)</c:f>
              <c:strCache>
                <c:ptCount val="7"/>
                <c:pt idx="0">
                  <c:v>정보처리과</c:v>
                </c:pt>
                <c:pt idx="1">
                  <c:v>정보처리과</c:v>
                </c:pt>
                <c:pt idx="2">
                  <c:v>사무자동화과</c:v>
                </c:pt>
                <c:pt idx="3">
                  <c:v>사무자동화과</c:v>
                </c:pt>
                <c:pt idx="4">
                  <c:v>정보처리과</c:v>
                </c:pt>
                <c:pt idx="5">
                  <c:v>사무자동화과</c:v>
                </c:pt>
                <c:pt idx="6">
                  <c:v>정보처리과</c:v>
                </c:pt>
              </c:strCache>
            </c:strRef>
          </c:cat>
          <c:val>
            <c:numRef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AF-4D08-8311-AC8664F7EBD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(차트작업!$C$4:$C$7,차트작업!$C$9:$C$10,차트작업!$C$12)</c:f>
              <c:strCache>
                <c:ptCount val="7"/>
                <c:pt idx="0">
                  <c:v>정보처리과</c:v>
                </c:pt>
                <c:pt idx="1">
                  <c:v>정보처리과</c:v>
                </c:pt>
                <c:pt idx="2">
                  <c:v>사무자동화과</c:v>
                </c:pt>
                <c:pt idx="3">
                  <c:v>사무자동화과</c:v>
                </c:pt>
                <c:pt idx="4">
                  <c:v>정보처리과</c:v>
                </c:pt>
                <c:pt idx="5">
                  <c:v>사무자동화과</c:v>
                </c:pt>
                <c:pt idx="6">
                  <c:v>정보처리과</c:v>
                </c:pt>
              </c:strCache>
            </c:strRef>
          </c:cat>
          <c:val>
            <c:numRef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AF-4D08-8311-AC8664F7EBD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(차트작업!$C$4:$C$7,차트작업!$C$9:$C$10,차트작업!$C$12)</c:f>
              <c:strCache>
                <c:ptCount val="7"/>
                <c:pt idx="0">
                  <c:v>정보처리과</c:v>
                </c:pt>
                <c:pt idx="1">
                  <c:v>정보처리과</c:v>
                </c:pt>
                <c:pt idx="2">
                  <c:v>사무자동화과</c:v>
                </c:pt>
                <c:pt idx="3">
                  <c:v>사무자동화과</c:v>
                </c:pt>
                <c:pt idx="4">
                  <c:v>정보처리과</c:v>
                </c:pt>
                <c:pt idx="5">
                  <c:v>사무자동화과</c:v>
                </c:pt>
                <c:pt idx="6">
                  <c:v>정보처리과</c:v>
                </c:pt>
              </c:strCache>
            </c:strRef>
          </c:cat>
          <c:val>
            <c:numRef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AF-4D08-8311-AC8664F7EB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64008" rIns="54864" bIns="6400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671731</xdr:colOff>
      <xdr:row>10</xdr:row>
      <xdr:rowOff>3614</xdr:rowOff>
    </xdr:from>
    <xdr:to>
      <xdr:col>5</xdr:col>
      <xdr:colOff>722922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8BDC9982-23AD-3499-C5CD-E86175DAE26B}"/>
            </a:ext>
          </a:extLst>
        </xdr:cNvPr>
        <xdr:cNvSpPr/>
      </xdr:nvSpPr>
      <xdr:spPr>
        <a:xfrm>
          <a:off x="2860039" y="2294499"/>
          <a:ext cx="1448191" cy="44577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라온" refreshedDate="46156.381344444446" createdVersion="8" refreshedVersion="8" minRefreshableVersion="3" recordCount="8" xr:uid="{BC93FDC3-3BE9-4010-B60B-D26821F7EBDB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D7FE1A-346E-43F7-BB8E-EFCABB7E2251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zoomScale="265" zoomScaleNormal="265" workbookViewId="0">
      <selection activeCell="F7" sqref="F7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292</v>
      </c>
      <c r="B3" s="2" t="s">
        <v>298</v>
      </c>
      <c r="C3" s="2" t="s">
        <v>317</v>
      </c>
      <c r="D3" s="2" t="s">
        <v>311</v>
      </c>
      <c r="E3" s="2" t="s">
        <v>314</v>
      </c>
      <c r="F3" s="2" t="s">
        <v>315</v>
      </c>
      <c r="G3" s="2" t="s">
        <v>316</v>
      </c>
    </row>
    <row r="4" spans="1:7" x14ac:dyDescent="0.4">
      <c r="A4" s="2" t="s">
        <v>293</v>
      </c>
      <c r="B4" s="2" t="s">
        <v>299</v>
      </c>
      <c r="C4" s="2" t="s">
        <v>305</v>
      </c>
      <c r="D4" s="2" t="s">
        <v>312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294</v>
      </c>
      <c r="B5" s="2" t="s">
        <v>300</v>
      </c>
      <c r="C5" s="2" t="s">
        <v>306</v>
      </c>
      <c r="D5" s="2" t="s">
        <v>313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295</v>
      </c>
      <c r="B6" s="2" t="s">
        <v>301</v>
      </c>
      <c r="C6" s="2" t="s">
        <v>307</v>
      </c>
      <c r="D6" s="2" t="s">
        <v>313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296</v>
      </c>
      <c r="B7" s="2" t="s">
        <v>302</v>
      </c>
      <c r="C7" s="2" t="s">
        <v>310</v>
      </c>
      <c r="D7" s="2" t="s">
        <v>313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297</v>
      </c>
      <c r="B8" s="2" t="s">
        <v>303</v>
      </c>
      <c r="C8" s="2" t="s">
        <v>308</v>
      </c>
      <c r="D8" s="2" t="s">
        <v>312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296</v>
      </c>
      <c r="B9" s="2" t="s">
        <v>304</v>
      </c>
      <c r="C9" s="2" t="s">
        <v>309</v>
      </c>
      <c r="D9" s="2" t="s">
        <v>312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B5BFA-D2AF-4DC7-AAAD-758B69C4C30B}">
  <sheetPr>
    <outlinePr summaryBelow="0"/>
  </sheetPr>
  <dimension ref="B1:F13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41" t="s">
        <v>284</v>
      </c>
      <c r="C2" s="42"/>
      <c r="D2" s="48"/>
      <c r="E2" s="48"/>
      <c r="F2" s="48"/>
    </row>
    <row r="3" spans="2:6" collapsed="1" x14ac:dyDescent="0.4">
      <c r="B3" s="40"/>
      <c r="C3" s="40"/>
      <c r="D3" s="49" t="s">
        <v>286</v>
      </c>
      <c r="E3" s="49" t="s">
        <v>281</v>
      </c>
      <c r="F3" s="49" t="s">
        <v>283</v>
      </c>
    </row>
    <row r="4" spans="2:6" ht="31.2" hidden="1" outlineLevel="1" x14ac:dyDescent="0.4">
      <c r="B4" s="44"/>
      <c r="C4" s="44"/>
      <c r="D4" s="36"/>
      <c r="E4" s="51" t="s">
        <v>282</v>
      </c>
      <c r="F4" s="51" t="s">
        <v>282</v>
      </c>
    </row>
    <row r="5" spans="2:6" x14ac:dyDescent="0.4">
      <c r="B5" s="45" t="s">
        <v>285</v>
      </c>
      <c r="C5" s="46"/>
      <c r="D5" s="43"/>
      <c r="E5" s="43"/>
      <c r="F5" s="43"/>
    </row>
    <row r="6" spans="2:6" outlineLevel="1" x14ac:dyDescent="0.4">
      <c r="B6" s="44"/>
      <c r="C6" s="44" t="s">
        <v>277</v>
      </c>
      <c r="D6" s="37">
        <v>0.8</v>
      </c>
      <c r="E6" s="50">
        <v>0.7</v>
      </c>
      <c r="F6" s="50">
        <v>0.9</v>
      </c>
    </row>
    <row r="7" spans="2:6" outlineLevel="1" x14ac:dyDescent="0.4">
      <c r="B7" s="44"/>
      <c r="C7" s="44" t="s">
        <v>278</v>
      </c>
      <c r="D7" s="37">
        <v>0.12</v>
      </c>
      <c r="E7" s="50">
        <v>0.11</v>
      </c>
      <c r="F7" s="50">
        <v>0.13</v>
      </c>
    </row>
    <row r="8" spans="2:6" x14ac:dyDescent="0.4">
      <c r="B8" s="45" t="s">
        <v>287</v>
      </c>
      <c r="C8" s="46"/>
      <c r="D8" s="43"/>
      <c r="E8" s="43"/>
      <c r="F8" s="43"/>
    </row>
    <row r="9" spans="2:6" outlineLevel="1" x14ac:dyDescent="0.4">
      <c r="B9" s="44"/>
      <c r="C9" s="44" t="s">
        <v>279</v>
      </c>
      <c r="D9" s="38">
        <v>5386000</v>
      </c>
      <c r="E9" s="38">
        <v>5144000</v>
      </c>
      <c r="F9" s="38">
        <v>5620000</v>
      </c>
    </row>
    <row r="10" spans="2:6" ht="18" outlineLevel="1" thickBot="1" x14ac:dyDescent="0.45">
      <c r="B10" s="47"/>
      <c r="C10" s="47" t="s">
        <v>280</v>
      </c>
      <c r="D10" s="39">
        <v>5211000</v>
      </c>
      <c r="E10" s="39">
        <v>4978000</v>
      </c>
      <c r="F10" s="39">
        <v>5438000</v>
      </c>
    </row>
    <row r="11" spans="2:6" x14ac:dyDescent="0.4">
      <c r="B11" t="s">
        <v>288</v>
      </c>
    </row>
    <row r="12" spans="2:6" x14ac:dyDescent="0.4">
      <c r="B12" t="s">
        <v>289</v>
      </c>
    </row>
    <row r="13" spans="2:6" x14ac:dyDescent="0.4">
      <c r="B13" t="s">
        <v>290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zoomScale="130" zoomScaleNormal="130" workbookViewId="0">
      <selection activeCell="H14" sqref="H14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14" t="s">
        <v>258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4">
      <c r="A3" s="52" t="s">
        <v>196</v>
      </c>
      <c r="B3" s="53" t="s">
        <v>259</v>
      </c>
      <c r="C3" s="53" t="s">
        <v>260</v>
      </c>
      <c r="D3" s="53" t="s">
        <v>2</v>
      </c>
      <c r="E3" s="53" t="s">
        <v>31</v>
      </c>
      <c r="F3" s="53" t="s">
        <v>32</v>
      </c>
      <c r="G3" s="53" t="s">
        <v>197</v>
      </c>
      <c r="H3" s="53" t="s">
        <v>198</v>
      </c>
      <c r="I3" s="53" t="s">
        <v>199</v>
      </c>
      <c r="J3" s="53" t="s">
        <v>200</v>
      </c>
    </row>
    <row r="4" spans="1:10" x14ac:dyDescent="0.4">
      <c r="A4" s="6" t="s">
        <v>201</v>
      </c>
      <c r="B4" s="6" t="s">
        <v>202</v>
      </c>
      <c r="C4" s="6" t="s">
        <v>261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211</v>
      </c>
    </row>
    <row r="5" spans="1:10" x14ac:dyDescent="0.4">
      <c r="A5" s="6" t="s">
        <v>203</v>
      </c>
      <c r="B5" s="6" t="s">
        <v>204</v>
      </c>
      <c r="C5" s="6" t="s">
        <v>262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212</v>
      </c>
    </row>
    <row r="6" spans="1:10" x14ac:dyDescent="0.4">
      <c r="A6" s="6" t="s">
        <v>205</v>
      </c>
      <c r="B6" s="6" t="s">
        <v>206</v>
      </c>
      <c r="C6" s="6" t="s">
        <v>263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211</v>
      </c>
    </row>
    <row r="7" spans="1:10" x14ac:dyDescent="0.4">
      <c r="A7" s="6" t="s">
        <v>207</v>
      </c>
      <c r="B7" s="6" t="s">
        <v>6</v>
      </c>
      <c r="C7" s="6" t="s">
        <v>264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211</v>
      </c>
    </row>
    <row r="8" spans="1:10" x14ac:dyDescent="0.4">
      <c r="A8" s="6" t="s">
        <v>208</v>
      </c>
      <c r="B8" s="6" t="s">
        <v>7</v>
      </c>
      <c r="C8" s="6" t="s">
        <v>265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212</v>
      </c>
    </row>
    <row r="9" spans="1:10" x14ac:dyDescent="0.4">
      <c r="A9" s="6" t="s">
        <v>209</v>
      </c>
      <c r="B9" s="6" t="s">
        <v>210</v>
      </c>
      <c r="C9" s="6" t="s">
        <v>266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211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0" zoomScale="145" zoomScaleNormal="145" workbookViewId="0">
      <selection activeCell="N21" sqref="N21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14" t="s">
        <v>213</v>
      </c>
      <c r="B1" s="14"/>
      <c r="C1" s="14"/>
      <c r="D1" s="14"/>
      <c r="E1" s="14"/>
      <c r="F1" s="14"/>
      <c r="G1" s="14"/>
      <c r="H1" s="14"/>
      <c r="I1" s="14"/>
    </row>
    <row r="3" spans="1:9" x14ac:dyDescent="0.4">
      <c r="A3" s="6" t="s">
        <v>214</v>
      </c>
      <c r="B3" s="6" t="s">
        <v>196</v>
      </c>
      <c r="C3" s="6" t="s">
        <v>215</v>
      </c>
      <c r="D3" s="6" t="s">
        <v>2</v>
      </c>
      <c r="E3" s="6" t="s">
        <v>216</v>
      </c>
      <c r="F3" s="6" t="s">
        <v>217</v>
      </c>
      <c r="G3" s="6" t="s">
        <v>218</v>
      </c>
      <c r="H3" s="6" t="s">
        <v>219</v>
      </c>
      <c r="I3" s="6" t="s">
        <v>220</v>
      </c>
    </row>
    <row r="4" spans="1:9" x14ac:dyDescent="0.4">
      <c r="A4" s="6" t="s">
        <v>221</v>
      </c>
      <c r="B4" s="6" t="s">
        <v>222</v>
      </c>
      <c r="C4" s="6" t="s">
        <v>223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224</v>
      </c>
      <c r="B5" s="6" t="s">
        <v>225</v>
      </c>
      <c r="C5" s="6" t="s">
        <v>223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226</v>
      </c>
      <c r="B6" s="6" t="s">
        <v>227</v>
      </c>
      <c r="C6" s="6" t="s">
        <v>228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229</v>
      </c>
      <c r="B7" s="6" t="s">
        <v>230</v>
      </c>
      <c r="C7" s="6" t="s">
        <v>228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231</v>
      </c>
      <c r="B8" s="6" t="s">
        <v>232</v>
      </c>
      <c r="C8" s="6" t="s">
        <v>233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234</v>
      </c>
      <c r="B9" s="6" t="s">
        <v>235</v>
      </c>
      <c r="C9" s="6" t="s">
        <v>223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236</v>
      </c>
      <c r="B10" s="6" t="s">
        <v>237</v>
      </c>
      <c r="C10" s="6" t="s">
        <v>228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238</v>
      </c>
      <c r="B11" s="6" t="s">
        <v>239</v>
      </c>
      <c r="C11" s="6" t="s">
        <v>233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240</v>
      </c>
      <c r="B12" s="6" t="s">
        <v>241</v>
      </c>
      <c r="C12" s="6" t="s">
        <v>223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242</v>
      </c>
      <c r="B13" s="6" t="s">
        <v>243</v>
      </c>
      <c r="C13" s="6" t="s">
        <v>233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zoomScale="190" zoomScaleNormal="190" workbookViewId="0">
      <selection sqref="A1:XFD1"/>
    </sheetView>
  </sheetViews>
  <sheetFormatPr defaultRowHeight="17.399999999999999" x14ac:dyDescent="0.4"/>
  <cols>
    <col min="4" max="4" width="13.296875" bestFit="1" customWidth="1"/>
    <col min="6" max="6" width="13.296875" bestFit="1" customWidth="1"/>
  </cols>
  <sheetData>
    <row r="1" spans="1:7" ht="25.05" customHeight="1" thickBot="1" x14ac:dyDescent="0.45">
      <c r="A1" s="18" t="s">
        <v>92</v>
      </c>
      <c r="B1" s="18"/>
      <c r="C1" s="18"/>
      <c r="D1" s="18"/>
      <c r="E1" s="18"/>
      <c r="F1" s="18"/>
      <c r="G1" s="18"/>
    </row>
    <row r="2" spans="1:7" ht="18.600000000000001" thickTop="1" thickBot="1" x14ac:dyDescent="0.45"/>
    <row r="3" spans="1:7" x14ac:dyDescent="0.4">
      <c r="A3" s="21" t="s">
        <v>93</v>
      </c>
      <c r="B3" s="22" t="s">
        <v>94</v>
      </c>
      <c r="C3" s="22" t="s">
        <v>95</v>
      </c>
      <c r="D3" s="22" t="s">
        <v>96</v>
      </c>
      <c r="E3" s="22" t="s">
        <v>97</v>
      </c>
      <c r="F3" s="22" t="s">
        <v>98</v>
      </c>
      <c r="G3" s="23" t="s">
        <v>99</v>
      </c>
    </row>
    <row r="4" spans="1:7" x14ac:dyDescent="0.4">
      <c r="A4" s="24" t="s">
        <v>100</v>
      </c>
      <c r="B4" s="6">
        <v>200</v>
      </c>
      <c r="C4" s="6">
        <v>220</v>
      </c>
      <c r="D4" s="19">
        <v>26400000</v>
      </c>
      <c r="E4" s="20">
        <v>0.1</v>
      </c>
      <c r="F4" s="19">
        <v>23760000</v>
      </c>
      <c r="G4" s="25">
        <v>1.1000000000000001</v>
      </c>
    </row>
    <row r="5" spans="1:7" x14ac:dyDescent="0.4">
      <c r="A5" s="24" t="s">
        <v>63</v>
      </c>
      <c r="B5" s="6">
        <v>150</v>
      </c>
      <c r="C5" s="6">
        <v>120</v>
      </c>
      <c r="D5" s="19">
        <v>14400000</v>
      </c>
      <c r="E5" s="20">
        <v>0</v>
      </c>
      <c r="F5" s="19">
        <v>14400000</v>
      </c>
      <c r="G5" s="25">
        <v>0.8</v>
      </c>
    </row>
    <row r="6" spans="1:7" x14ac:dyDescent="0.4">
      <c r="A6" s="24" t="s">
        <v>101</v>
      </c>
      <c r="B6" s="6">
        <v>120</v>
      </c>
      <c r="C6" s="6">
        <v>100</v>
      </c>
      <c r="D6" s="19">
        <v>12000000</v>
      </c>
      <c r="E6" s="20">
        <v>0</v>
      </c>
      <c r="F6" s="19">
        <v>12000000</v>
      </c>
      <c r="G6" s="25">
        <v>0.83</v>
      </c>
    </row>
    <row r="7" spans="1:7" x14ac:dyDescent="0.4">
      <c r="A7" s="24" t="s">
        <v>102</v>
      </c>
      <c r="B7" s="6">
        <v>300</v>
      </c>
      <c r="C7" s="6">
        <v>220</v>
      </c>
      <c r="D7" s="19">
        <v>66000000</v>
      </c>
      <c r="E7" s="20">
        <v>0.2</v>
      </c>
      <c r="F7" s="19">
        <v>52800000</v>
      </c>
      <c r="G7" s="25">
        <v>0.73</v>
      </c>
    </row>
    <row r="8" spans="1:7" x14ac:dyDescent="0.4">
      <c r="A8" s="24" t="s">
        <v>103</v>
      </c>
      <c r="B8" s="6">
        <v>200</v>
      </c>
      <c r="C8" s="6">
        <v>210</v>
      </c>
      <c r="D8" s="19">
        <v>63000000</v>
      </c>
      <c r="E8" s="20">
        <v>0.2</v>
      </c>
      <c r="F8" s="19">
        <v>50400000</v>
      </c>
      <c r="G8" s="25">
        <v>1.05</v>
      </c>
    </row>
    <row r="9" spans="1:7" x14ac:dyDescent="0.4">
      <c r="A9" s="24" t="s">
        <v>104</v>
      </c>
      <c r="B9" s="6">
        <v>150</v>
      </c>
      <c r="C9" s="6">
        <v>150</v>
      </c>
      <c r="D9" s="19">
        <v>45000000</v>
      </c>
      <c r="E9" s="20">
        <v>0.15</v>
      </c>
      <c r="F9" s="19">
        <v>38250000</v>
      </c>
      <c r="G9" s="25">
        <v>1</v>
      </c>
    </row>
    <row r="10" spans="1:7" ht="18" thickBot="1" x14ac:dyDescent="0.45">
      <c r="A10" s="26" t="s">
        <v>105</v>
      </c>
      <c r="B10" s="27">
        <v>1120</v>
      </c>
      <c r="C10" s="27">
        <v>1020</v>
      </c>
      <c r="D10" s="28">
        <v>226800000</v>
      </c>
      <c r="E10" s="29"/>
      <c r="F10" s="28">
        <v>191610000</v>
      </c>
      <c r="G10" s="30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zoomScale="160" zoomScaleNormal="160" workbookViewId="0">
      <selection activeCell="O12" sqref="O12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14" t="s">
        <v>106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15" t="s">
        <v>107</v>
      </c>
      <c r="B3" s="15" t="s">
        <v>108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4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109</v>
      </c>
      <c r="C5" s="6"/>
      <c r="D5" s="6" t="s">
        <v>109</v>
      </c>
      <c r="E5" s="6"/>
      <c r="F5" s="6" t="s">
        <v>109</v>
      </c>
      <c r="G5" s="6"/>
      <c r="H5" s="6" t="s">
        <v>109</v>
      </c>
      <c r="I5" s="6"/>
      <c r="J5" s="6" t="s">
        <v>109</v>
      </c>
      <c r="K5" s="6"/>
    </row>
    <row r="6" spans="1:11" x14ac:dyDescent="0.4">
      <c r="A6" s="6">
        <v>4889</v>
      </c>
      <c r="B6" s="6"/>
      <c r="C6" s="6" t="s">
        <v>109</v>
      </c>
      <c r="D6" s="6"/>
      <c r="E6" s="6" t="s">
        <v>109</v>
      </c>
      <c r="F6" s="6"/>
      <c r="G6" s="6" t="s">
        <v>109</v>
      </c>
      <c r="H6" s="6"/>
      <c r="I6" s="6" t="s">
        <v>109</v>
      </c>
      <c r="J6" s="6"/>
      <c r="K6" s="6" t="s">
        <v>109</v>
      </c>
    </row>
    <row r="7" spans="1:11" x14ac:dyDescent="0.4">
      <c r="A7" s="6">
        <v>5076</v>
      </c>
      <c r="B7" s="6" t="s">
        <v>109</v>
      </c>
      <c r="C7" s="6"/>
      <c r="D7" s="6" t="s">
        <v>109</v>
      </c>
      <c r="E7" s="6"/>
      <c r="F7" s="6" t="s">
        <v>109</v>
      </c>
      <c r="G7" s="6"/>
      <c r="H7" s="6" t="s">
        <v>109</v>
      </c>
      <c r="I7" s="6"/>
      <c r="J7" s="6" t="s">
        <v>109</v>
      </c>
      <c r="K7" s="6"/>
    </row>
    <row r="8" spans="1:11" x14ac:dyDescent="0.4">
      <c r="A8" s="6">
        <v>7257</v>
      </c>
      <c r="B8" s="6"/>
      <c r="C8" s="6" t="s">
        <v>109</v>
      </c>
      <c r="D8" s="6"/>
      <c r="E8" s="6" t="s">
        <v>109</v>
      </c>
      <c r="F8" s="6"/>
      <c r="G8" s="6" t="s">
        <v>109</v>
      </c>
      <c r="H8" s="6"/>
      <c r="I8" s="6" t="s">
        <v>109</v>
      </c>
      <c r="J8" s="6"/>
      <c r="K8" s="6" t="s">
        <v>109</v>
      </c>
    </row>
    <row r="9" spans="1:11" x14ac:dyDescent="0.4">
      <c r="A9" s="6">
        <v>9033</v>
      </c>
      <c r="B9" s="6"/>
      <c r="C9" s="6" t="s">
        <v>109</v>
      </c>
      <c r="D9" s="6"/>
      <c r="E9" s="6" t="s">
        <v>109</v>
      </c>
      <c r="F9" s="6"/>
      <c r="G9" s="6" t="s">
        <v>109</v>
      </c>
      <c r="H9" s="6"/>
      <c r="I9" s="6" t="s">
        <v>109</v>
      </c>
      <c r="J9" s="6"/>
      <c r="K9" s="6" t="s">
        <v>109</v>
      </c>
    </row>
    <row r="10" spans="1:11" x14ac:dyDescent="0.4">
      <c r="A10" s="6">
        <v>5574</v>
      </c>
      <c r="B10" s="6" t="s">
        <v>109</v>
      </c>
      <c r="C10" s="6"/>
      <c r="D10" s="6" t="s">
        <v>109</v>
      </c>
      <c r="E10" s="6"/>
      <c r="F10" s="6" t="s">
        <v>109</v>
      </c>
      <c r="G10" s="6"/>
      <c r="H10" s="6" t="s">
        <v>109</v>
      </c>
      <c r="I10" s="6"/>
      <c r="J10" s="6" t="s">
        <v>109</v>
      </c>
      <c r="K10" s="6"/>
    </row>
    <row r="11" spans="1:11" x14ac:dyDescent="0.4">
      <c r="A11" s="6">
        <v>9452</v>
      </c>
      <c r="B11" s="6" t="s">
        <v>109</v>
      </c>
      <c r="C11" s="6"/>
      <c r="D11" s="6" t="s">
        <v>109</v>
      </c>
      <c r="E11" s="6"/>
      <c r="F11" s="6" t="s">
        <v>109</v>
      </c>
      <c r="G11" s="6"/>
      <c r="H11" s="6" t="s">
        <v>109</v>
      </c>
      <c r="I11" s="6"/>
      <c r="J11" s="6" t="s">
        <v>109</v>
      </c>
      <c r="K11" s="6"/>
    </row>
    <row r="12" spans="1:11" x14ac:dyDescent="0.4">
      <c r="A12" s="6">
        <v>5005</v>
      </c>
      <c r="B12" s="6"/>
      <c r="C12" s="6" t="s">
        <v>109</v>
      </c>
      <c r="D12" s="6"/>
      <c r="E12" s="6" t="s">
        <v>109</v>
      </c>
      <c r="F12" s="6"/>
      <c r="G12" s="6" t="s">
        <v>109</v>
      </c>
      <c r="H12" s="6"/>
      <c r="I12" s="6" t="s">
        <v>109</v>
      </c>
      <c r="J12" s="6"/>
      <c r="K12" s="6" t="s">
        <v>109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abSelected="1" zoomScale="160" zoomScaleNormal="160" workbookViewId="0">
      <selection activeCell="C15" sqref="C15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14" t="s">
        <v>110</v>
      </c>
      <c r="B1" s="14"/>
      <c r="C1" s="14"/>
      <c r="D1" s="14"/>
      <c r="E1" s="14"/>
      <c r="F1" s="14"/>
      <c r="G1" s="14"/>
      <c r="H1" s="14"/>
      <c r="I1" s="14"/>
    </row>
    <row r="3" spans="1:9" x14ac:dyDescent="0.4">
      <c r="A3" s="6" t="s">
        <v>111</v>
      </c>
      <c r="B3" s="6" t="s">
        <v>112</v>
      </c>
      <c r="C3" s="6" t="s">
        <v>113</v>
      </c>
      <c r="D3" s="6" t="s">
        <v>114</v>
      </c>
      <c r="E3" s="6" t="s">
        <v>115</v>
      </c>
      <c r="F3" s="6" t="s">
        <v>116</v>
      </c>
      <c r="G3" s="6" t="s">
        <v>117</v>
      </c>
      <c r="H3" s="6" t="s">
        <v>118</v>
      </c>
      <c r="I3" s="6" t="s">
        <v>119</v>
      </c>
    </row>
    <row r="4" spans="1:9" x14ac:dyDescent="0.4">
      <c r="A4" s="6" t="s">
        <v>120</v>
      </c>
      <c r="B4" s="6" t="s">
        <v>121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122</v>
      </c>
      <c r="B5" s="6" t="s">
        <v>121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123</v>
      </c>
      <c r="B6" s="6" t="s">
        <v>121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120</v>
      </c>
      <c r="B7" s="6" t="s">
        <v>124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122</v>
      </c>
      <c r="B8" s="6" t="s">
        <v>124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123</v>
      </c>
      <c r="B9" s="6" t="s">
        <v>124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120</v>
      </c>
      <c r="B10" s="6" t="s">
        <v>125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122</v>
      </c>
      <c r="B11" s="6" t="s">
        <v>125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123</v>
      </c>
      <c r="B12" s="6" t="s">
        <v>125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6" t="s">
        <v>318</v>
      </c>
      <c r="B14" s="6" t="s">
        <v>118</v>
      </c>
    </row>
    <row r="15" spans="1:9" x14ac:dyDescent="0.4">
      <c r="A15" s="32" t="b">
        <f>F4&gt;=AVERAGE($F$4:$F$12)</f>
        <v>1</v>
      </c>
      <c r="B15" s="31" t="s">
        <v>271</v>
      </c>
    </row>
    <row r="18" spans="1:9" x14ac:dyDescent="0.4">
      <c r="A18" s="6" t="s">
        <v>111</v>
      </c>
      <c r="B18" s="6" t="s">
        <v>112</v>
      </c>
      <c r="C18" s="6" t="s">
        <v>113</v>
      </c>
      <c r="D18" s="6" t="s">
        <v>114</v>
      </c>
      <c r="E18" s="6" t="s">
        <v>115</v>
      </c>
      <c r="F18" s="6" t="s">
        <v>116</v>
      </c>
      <c r="G18" s="6" t="s">
        <v>117</v>
      </c>
      <c r="H18" s="6" t="s">
        <v>118</v>
      </c>
      <c r="I18" s="6" t="s">
        <v>119</v>
      </c>
    </row>
    <row r="19" spans="1:9" x14ac:dyDescent="0.4">
      <c r="A19" s="6" t="s">
        <v>120</v>
      </c>
      <c r="B19" s="6" t="s">
        <v>121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">
      <c r="A20" s="6" t="s">
        <v>123</v>
      </c>
      <c r="B20" s="6" t="s">
        <v>121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">
      <c r="A21" s="6" t="s">
        <v>123</v>
      </c>
      <c r="B21" s="6" t="s">
        <v>124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workbookViewId="0">
      <selection activeCell="E16" sqref="E16:E23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291</v>
      </c>
      <c r="B1" s="5" t="s">
        <v>8</v>
      </c>
      <c r="G1" s="4" t="s">
        <v>30</v>
      </c>
      <c r="H1" s="5" t="s">
        <v>247</v>
      </c>
    </row>
    <row r="2" spans="1:10" x14ac:dyDescent="0.4">
      <c r="A2" s="6" t="s">
        <v>9</v>
      </c>
      <c r="B2" s="6" t="s">
        <v>10</v>
      </c>
      <c r="C2" s="8" t="s">
        <v>11</v>
      </c>
      <c r="D2" s="6" t="s">
        <v>12</v>
      </c>
      <c r="E2" s="6" t="s">
        <v>13</v>
      </c>
      <c r="G2" s="6" t="s">
        <v>246</v>
      </c>
      <c r="H2" s="6" t="s">
        <v>244</v>
      </c>
      <c r="I2" s="8" t="s">
        <v>245</v>
      </c>
    </row>
    <row r="3" spans="1:10" x14ac:dyDescent="0.4">
      <c r="A3" s="6" t="s">
        <v>14</v>
      </c>
      <c r="B3" s="6" t="s">
        <v>15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248</v>
      </c>
      <c r="H3" s="10">
        <v>45812</v>
      </c>
      <c r="I3" s="6" t="str">
        <f>IF(MOD(DAY(H3),5)=0,"야간","주간")</f>
        <v>주간</v>
      </c>
    </row>
    <row r="4" spans="1:10" x14ac:dyDescent="0.4">
      <c r="A4" s="6" t="s">
        <v>16</v>
      </c>
      <c r="B4" s="6" t="s">
        <v>17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249</v>
      </c>
      <c r="H4" s="10">
        <v>45813</v>
      </c>
      <c r="I4" s="6" t="str">
        <f t="shared" ref="I4:I12" si="0">IF(MOD(DAY(H4),5)=0,"야간","주간")</f>
        <v>야간</v>
      </c>
    </row>
    <row r="5" spans="1:10" x14ac:dyDescent="0.4">
      <c r="A5" s="6" t="s">
        <v>18</v>
      </c>
      <c r="B5" s="6" t="s">
        <v>19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250</v>
      </c>
      <c r="H5" s="10">
        <v>45814</v>
      </c>
      <c r="I5" s="6" t="str">
        <f t="shared" si="0"/>
        <v>주간</v>
      </c>
    </row>
    <row r="6" spans="1:10" x14ac:dyDescent="0.4">
      <c r="A6" s="6" t="s">
        <v>270</v>
      </c>
      <c r="B6" s="6" t="s">
        <v>20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251</v>
      </c>
      <c r="H6" s="10">
        <v>45818</v>
      </c>
      <c r="I6" s="6" t="str">
        <f t="shared" si="0"/>
        <v>야간</v>
      </c>
    </row>
    <row r="7" spans="1:10" x14ac:dyDescent="0.4">
      <c r="A7" s="6" t="s">
        <v>267</v>
      </c>
      <c r="B7" s="6" t="s">
        <v>21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252</v>
      </c>
      <c r="H7" s="10">
        <v>45821</v>
      </c>
      <c r="I7" s="6" t="str">
        <f t="shared" si="0"/>
        <v>주간</v>
      </c>
    </row>
    <row r="8" spans="1:10" x14ac:dyDescent="0.4">
      <c r="A8" s="6" t="s">
        <v>22</v>
      </c>
      <c r="B8" s="6" t="s">
        <v>23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253</v>
      </c>
      <c r="H8" s="10">
        <v>45822</v>
      </c>
      <c r="I8" s="6" t="str">
        <f t="shared" si="0"/>
        <v>주간</v>
      </c>
    </row>
    <row r="9" spans="1:10" x14ac:dyDescent="0.4">
      <c r="A9" s="6" t="s">
        <v>24</v>
      </c>
      <c r="B9" s="6" t="s">
        <v>25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254</v>
      </c>
      <c r="H9" s="10">
        <v>45823</v>
      </c>
      <c r="I9" s="6" t="str">
        <f t="shared" si="0"/>
        <v>야간</v>
      </c>
    </row>
    <row r="10" spans="1:10" x14ac:dyDescent="0.4">
      <c r="A10" s="6" t="s">
        <v>26</v>
      </c>
      <c r="B10" s="6" t="s">
        <v>27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255</v>
      </c>
      <c r="H10" s="10">
        <v>45825</v>
      </c>
      <c r="I10" s="6" t="str">
        <f t="shared" si="0"/>
        <v>주간</v>
      </c>
    </row>
    <row r="11" spans="1:10" x14ac:dyDescent="0.4">
      <c r="A11" s="6" t="s">
        <v>269</v>
      </c>
      <c r="B11" s="6" t="s">
        <v>28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256</v>
      </c>
      <c r="H11" s="10">
        <v>45828</v>
      </c>
      <c r="I11" s="6" t="str">
        <f t="shared" si="0"/>
        <v>야간</v>
      </c>
    </row>
    <row r="12" spans="1:10" x14ac:dyDescent="0.4">
      <c r="A12" s="6" t="s">
        <v>268</v>
      </c>
      <c r="B12" s="6" t="s">
        <v>29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257</v>
      </c>
      <c r="H12" s="10">
        <v>45829</v>
      </c>
      <c r="I12" s="6" t="str">
        <f t="shared" si="0"/>
        <v>주간</v>
      </c>
    </row>
    <row r="14" spans="1:10" x14ac:dyDescent="0.4">
      <c r="A14" s="4" t="s">
        <v>33</v>
      </c>
      <c r="B14" s="5" t="s">
        <v>34</v>
      </c>
      <c r="G14" s="4" t="s">
        <v>54</v>
      </c>
      <c r="H14" s="5" t="s">
        <v>55</v>
      </c>
    </row>
    <row r="15" spans="1:10" x14ac:dyDescent="0.4">
      <c r="A15" s="6" t="s">
        <v>1</v>
      </c>
      <c r="B15" s="6" t="s">
        <v>2</v>
      </c>
      <c r="C15" s="6" t="s">
        <v>35</v>
      </c>
      <c r="D15" s="6" t="s">
        <v>36</v>
      </c>
      <c r="E15" s="8" t="s">
        <v>37</v>
      </c>
      <c r="G15" s="6" t="s">
        <v>56</v>
      </c>
      <c r="H15" s="6" t="s">
        <v>57</v>
      </c>
      <c r="I15" s="6" t="s">
        <v>58</v>
      </c>
      <c r="J15" s="8" t="s">
        <v>59</v>
      </c>
    </row>
    <row r="16" spans="1:10" x14ac:dyDescent="0.4">
      <c r="A16" s="6" t="s">
        <v>38</v>
      </c>
      <c r="B16" s="6" t="s">
        <v>4</v>
      </c>
      <c r="C16" s="6" t="s">
        <v>39</v>
      </c>
      <c r="D16" s="10">
        <v>42088</v>
      </c>
      <c r="E16" s="6" t="str">
        <f>PROPER(LEFT(C16,3))&amp;YEAR(D16)</f>
        <v>Glo2015</v>
      </c>
      <c r="G16" s="6" t="s">
        <v>60</v>
      </c>
      <c r="H16" s="6" t="s">
        <v>61</v>
      </c>
      <c r="I16" s="6">
        <v>100</v>
      </c>
      <c r="J16" s="7">
        <f>I16*HLOOKUP(G16&amp;RIGHT(H16,1),$H$26:$K$27,2,FALSE)</f>
        <v>960000</v>
      </c>
    </row>
    <row r="17" spans="1:11" x14ac:dyDescent="0.4">
      <c r="A17" s="6" t="s">
        <v>40</v>
      </c>
      <c r="B17" s="6" t="s">
        <v>3</v>
      </c>
      <c r="C17" s="6" t="s">
        <v>41</v>
      </c>
      <c r="D17" s="10">
        <v>44814</v>
      </c>
      <c r="E17" s="6" t="str">
        <f t="shared" ref="E17:E23" si="1">PROPER(LEFT(C17,3))&amp;YEAR(D17)</f>
        <v>Bel2022</v>
      </c>
      <c r="G17" s="6" t="s">
        <v>60</v>
      </c>
      <c r="H17" s="6" t="s">
        <v>62</v>
      </c>
      <c r="I17" s="6">
        <v>80</v>
      </c>
      <c r="J17" s="7">
        <f t="shared" ref="J17:J23" si="2">I17*HLOOKUP(G17&amp;RIGHT(H17,1),$H$26:$K$27,2,FALSE)</f>
        <v>760000</v>
      </c>
    </row>
    <row r="18" spans="1:11" x14ac:dyDescent="0.4">
      <c r="A18" s="6" t="s">
        <v>42</v>
      </c>
      <c r="B18" s="6" t="s">
        <v>3</v>
      </c>
      <c r="C18" s="6" t="s">
        <v>43</v>
      </c>
      <c r="D18" s="10">
        <v>44003</v>
      </c>
      <c r="E18" s="6" t="str">
        <f t="shared" si="1"/>
        <v>And2020</v>
      </c>
      <c r="G18" s="6" t="s">
        <v>63</v>
      </c>
      <c r="H18" s="6" t="s">
        <v>62</v>
      </c>
      <c r="I18" s="6">
        <v>100</v>
      </c>
      <c r="J18" s="7">
        <f t="shared" si="2"/>
        <v>860000</v>
      </c>
    </row>
    <row r="19" spans="1:11" x14ac:dyDescent="0.4">
      <c r="A19" s="6" t="s">
        <v>44</v>
      </c>
      <c r="B19" s="6" t="s">
        <v>3</v>
      </c>
      <c r="C19" s="6" t="s">
        <v>45</v>
      </c>
      <c r="D19" s="10">
        <v>44320</v>
      </c>
      <c r="E19" s="6" t="str">
        <f t="shared" si="1"/>
        <v>Chr2021</v>
      </c>
      <c r="G19" s="6" t="s">
        <v>63</v>
      </c>
      <c r="H19" s="6" t="s">
        <v>61</v>
      </c>
      <c r="I19" s="6">
        <v>90</v>
      </c>
      <c r="J19" s="7">
        <f t="shared" si="2"/>
        <v>792000</v>
      </c>
    </row>
    <row r="20" spans="1:11" x14ac:dyDescent="0.4">
      <c r="A20" s="6" t="s">
        <v>46</v>
      </c>
      <c r="B20" s="6" t="s">
        <v>4</v>
      </c>
      <c r="C20" s="6" t="s">
        <v>47</v>
      </c>
      <c r="D20" s="10">
        <v>42955</v>
      </c>
      <c r="E20" s="6" t="str">
        <f t="shared" si="1"/>
        <v>Whi2017</v>
      </c>
      <c r="G20" s="6" t="s">
        <v>63</v>
      </c>
      <c r="H20" s="6" t="s">
        <v>62</v>
      </c>
      <c r="I20" s="6">
        <v>100</v>
      </c>
      <c r="J20" s="7">
        <f t="shared" si="2"/>
        <v>860000</v>
      </c>
    </row>
    <row r="21" spans="1:11" x14ac:dyDescent="0.4">
      <c r="A21" s="6" t="s">
        <v>48</v>
      </c>
      <c r="B21" s="6" t="s">
        <v>4</v>
      </c>
      <c r="C21" s="6" t="s">
        <v>49</v>
      </c>
      <c r="D21" s="10">
        <v>43435</v>
      </c>
      <c r="E21" s="6" t="str">
        <f t="shared" si="1"/>
        <v>Sha2018</v>
      </c>
      <c r="G21" s="6" t="s">
        <v>60</v>
      </c>
      <c r="H21" s="6" t="s">
        <v>61</v>
      </c>
      <c r="I21" s="6">
        <v>80</v>
      </c>
      <c r="J21" s="7">
        <f t="shared" si="2"/>
        <v>768000</v>
      </c>
    </row>
    <row r="22" spans="1:11" x14ac:dyDescent="0.4">
      <c r="A22" s="6" t="s">
        <v>50</v>
      </c>
      <c r="B22" s="6" t="s">
        <v>3</v>
      </c>
      <c r="C22" s="6" t="s">
        <v>51</v>
      </c>
      <c r="D22" s="10">
        <v>43670</v>
      </c>
      <c r="E22" s="6" t="str">
        <f t="shared" si="1"/>
        <v>Cam2019</v>
      </c>
      <c r="G22" s="6" t="s">
        <v>63</v>
      </c>
      <c r="H22" s="6" t="s">
        <v>61</v>
      </c>
      <c r="I22" s="6">
        <v>100</v>
      </c>
      <c r="J22" s="7">
        <f t="shared" si="2"/>
        <v>880000</v>
      </c>
    </row>
    <row r="23" spans="1:11" x14ac:dyDescent="0.4">
      <c r="A23" s="6" t="s">
        <v>52</v>
      </c>
      <c r="B23" s="6" t="s">
        <v>4</v>
      </c>
      <c r="C23" s="6" t="s">
        <v>53</v>
      </c>
      <c r="D23" s="10">
        <v>43056</v>
      </c>
      <c r="E23" s="6" t="str">
        <f t="shared" si="1"/>
        <v>Dor2017</v>
      </c>
      <c r="G23" s="6" t="s">
        <v>60</v>
      </c>
      <c r="H23" s="6" t="s">
        <v>62</v>
      </c>
      <c r="I23" s="6">
        <v>90</v>
      </c>
      <c r="J23" s="7">
        <f t="shared" si="2"/>
        <v>855000</v>
      </c>
    </row>
    <row r="25" spans="1:11" x14ac:dyDescent="0.4">
      <c r="A25" s="4" t="s">
        <v>71</v>
      </c>
      <c r="B25" s="5" t="s">
        <v>72</v>
      </c>
      <c r="G25" t="s">
        <v>64</v>
      </c>
    </row>
    <row r="26" spans="1:11" x14ac:dyDescent="0.4">
      <c r="A26" s="6" t="s">
        <v>10</v>
      </c>
      <c r="B26" s="6" t="s">
        <v>73</v>
      </c>
      <c r="C26" s="6" t="s">
        <v>74</v>
      </c>
      <c r="D26" s="6" t="s">
        <v>75</v>
      </c>
      <c r="G26" s="6" t="s">
        <v>65</v>
      </c>
      <c r="H26" s="6" t="s">
        <v>66</v>
      </c>
      <c r="I26" s="6" t="s">
        <v>67</v>
      </c>
      <c r="J26" s="6" t="s">
        <v>68</v>
      </c>
      <c r="K26" s="6" t="s">
        <v>69</v>
      </c>
    </row>
    <row r="27" spans="1:11" x14ac:dyDescent="0.4">
      <c r="A27" s="6" t="s">
        <v>76</v>
      </c>
      <c r="B27" s="6" t="s">
        <v>77</v>
      </c>
      <c r="C27" s="6" t="s">
        <v>78</v>
      </c>
      <c r="D27" s="7">
        <v>5371650</v>
      </c>
      <c r="G27" s="6" t="s">
        <v>70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79</v>
      </c>
      <c r="B28" s="6" t="s">
        <v>80</v>
      </c>
      <c r="C28" s="6" t="s">
        <v>81</v>
      </c>
      <c r="D28" s="7">
        <v>4765200</v>
      </c>
    </row>
    <row r="29" spans="1:11" x14ac:dyDescent="0.4">
      <c r="A29" s="6" t="s">
        <v>82</v>
      </c>
      <c r="B29" s="6" t="s">
        <v>83</v>
      </c>
      <c r="C29" s="6" t="s">
        <v>81</v>
      </c>
      <c r="D29" s="7">
        <v>4650000</v>
      </c>
    </row>
    <row r="30" spans="1:11" x14ac:dyDescent="0.4">
      <c r="A30" s="6" t="s">
        <v>84</v>
      </c>
      <c r="B30" s="6" t="s">
        <v>77</v>
      </c>
      <c r="C30" s="6" t="s">
        <v>81</v>
      </c>
      <c r="D30" s="7">
        <v>4559320</v>
      </c>
    </row>
    <row r="31" spans="1:11" x14ac:dyDescent="0.4">
      <c r="A31" s="6" t="s">
        <v>85</v>
      </c>
      <c r="B31" s="6" t="s">
        <v>83</v>
      </c>
      <c r="C31" s="6" t="s">
        <v>86</v>
      </c>
      <c r="D31" s="7">
        <v>3450000</v>
      </c>
    </row>
    <row r="32" spans="1:11" x14ac:dyDescent="0.4">
      <c r="A32" s="6" t="s">
        <v>87</v>
      </c>
      <c r="B32" s="6" t="s">
        <v>80</v>
      </c>
      <c r="C32" s="6" t="s">
        <v>86</v>
      </c>
      <c r="D32" s="7">
        <v>3348510</v>
      </c>
    </row>
    <row r="33" spans="1:4" x14ac:dyDescent="0.4">
      <c r="A33" s="6" t="s">
        <v>88</v>
      </c>
      <c r="B33" s="6" t="s">
        <v>80</v>
      </c>
      <c r="C33" s="6" t="s">
        <v>89</v>
      </c>
      <c r="D33" s="7">
        <v>2764900</v>
      </c>
    </row>
    <row r="34" spans="1:4" x14ac:dyDescent="0.4">
      <c r="A34" s="6" t="s">
        <v>90</v>
      </c>
      <c r="B34" s="6" t="s">
        <v>77</v>
      </c>
      <c r="C34" s="6" t="s">
        <v>89</v>
      </c>
      <c r="D34" s="7">
        <v>3642570</v>
      </c>
    </row>
    <row r="36" spans="1:4" x14ac:dyDescent="0.4">
      <c r="A36" s="16" t="s">
        <v>91</v>
      </c>
      <c r="B36" s="16"/>
      <c r="C36" s="16"/>
      <c r="D36" s="16"/>
    </row>
    <row r="37" spans="1:4" x14ac:dyDescent="0.4">
      <c r="A37" s="17">
        <f>ROUND(DSUM(A26:D34,D26,B26:B27),-3)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zoomScaleNormal="100" workbookViewId="0">
      <selection activeCell="F6" sqref="F6"/>
    </sheetView>
  </sheetViews>
  <sheetFormatPr defaultRowHeight="17.399999999999999" x14ac:dyDescent="0.4"/>
  <sheetData>
    <row r="1" spans="1:9" ht="21" x14ac:dyDescent="0.4">
      <c r="A1" s="14" t="s">
        <v>126</v>
      </c>
      <c r="B1" s="14"/>
      <c r="C1" s="14"/>
      <c r="D1" s="14"/>
      <c r="E1" s="14"/>
      <c r="F1" s="14"/>
      <c r="G1" s="14"/>
      <c r="H1" s="14"/>
      <c r="I1" s="14"/>
    </row>
    <row r="2" spans="1:9" x14ac:dyDescent="0.4">
      <c r="I2" s="12" t="s">
        <v>127</v>
      </c>
    </row>
    <row r="3" spans="1:9" x14ac:dyDescent="0.4">
      <c r="A3" s="6" t="s">
        <v>1</v>
      </c>
      <c r="B3" s="6" t="s">
        <v>128</v>
      </c>
      <c r="C3" s="6" t="s">
        <v>74</v>
      </c>
      <c r="D3" s="6" t="s">
        <v>129</v>
      </c>
      <c r="E3" s="6" t="s">
        <v>130</v>
      </c>
      <c r="F3" s="6" t="s">
        <v>131</v>
      </c>
      <c r="G3" s="6" t="s">
        <v>132</v>
      </c>
      <c r="H3" s="6" t="s">
        <v>133</v>
      </c>
      <c r="I3" s="6" t="s">
        <v>134</v>
      </c>
    </row>
    <row r="4" spans="1:9" x14ac:dyDescent="0.4">
      <c r="A4" s="6" t="s">
        <v>135</v>
      </c>
      <c r="B4" s="6" t="s">
        <v>136</v>
      </c>
      <c r="C4" s="6" t="s">
        <v>78</v>
      </c>
      <c r="D4" s="6">
        <v>20</v>
      </c>
      <c r="E4" s="7">
        <v>4600</v>
      </c>
      <c r="F4" s="7">
        <v>200</v>
      </c>
      <c r="G4" s="7">
        <v>4800</v>
      </c>
      <c r="H4" s="6" t="s">
        <v>137</v>
      </c>
      <c r="I4" s="6" t="s">
        <v>138</v>
      </c>
    </row>
    <row r="5" spans="1:9" x14ac:dyDescent="0.4">
      <c r="A5" s="6" t="s">
        <v>139</v>
      </c>
      <c r="B5" s="6" t="s">
        <v>140</v>
      </c>
      <c r="C5" s="6" t="s">
        <v>81</v>
      </c>
      <c r="D5" s="6">
        <v>17</v>
      </c>
      <c r="E5" s="7">
        <v>3400</v>
      </c>
      <c r="F5" s="7">
        <v>170</v>
      </c>
      <c r="G5" s="7">
        <v>3570</v>
      </c>
      <c r="H5" s="6" t="s">
        <v>141</v>
      </c>
      <c r="I5" s="6" t="s">
        <v>142</v>
      </c>
    </row>
    <row r="6" spans="1:9" x14ac:dyDescent="0.4">
      <c r="A6" s="6" t="s">
        <v>143</v>
      </c>
      <c r="B6" s="6" t="s">
        <v>144</v>
      </c>
      <c r="C6" s="6" t="s">
        <v>89</v>
      </c>
      <c r="D6" s="6">
        <v>4</v>
      </c>
      <c r="E6" s="7">
        <v>800</v>
      </c>
      <c r="F6" s="7">
        <v>40</v>
      </c>
      <c r="G6" s="7">
        <v>840</v>
      </c>
      <c r="H6" s="6" t="s">
        <v>145</v>
      </c>
      <c r="I6" s="6" t="s">
        <v>142</v>
      </c>
    </row>
    <row r="7" spans="1:9" x14ac:dyDescent="0.4">
      <c r="A7" s="6" t="s">
        <v>146</v>
      </c>
      <c r="B7" s="6" t="s">
        <v>136</v>
      </c>
      <c r="C7" s="6" t="s">
        <v>89</v>
      </c>
      <c r="D7" s="6">
        <v>2</v>
      </c>
      <c r="E7" s="7">
        <v>400</v>
      </c>
      <c r="F7" s="7">
        <v>20</v>
      </c>
      <c r="G7" s="7">
        <v>420</v>
      </c>
      <c r="H7" s="6" t="s">
        <v>147</v>
      </c>
      <c r="I7" s="6" t="s">
        <v>142</v>
      </c>
    </row>
    <row r="8" spans="1:9" x14ac:dyDescent="0.4">
      <c r="A8" s="6" t="s">
        <v>148</v>
      </c>
      <c r="B8" s="6" t="s">
        <v>140</v>
      </c>
      <c r="C8" s="6" t="s">
        <v>78</v>
      </c>
      <c r="D8" s="6">
        <v>20</v>
      </c>
      <c r="E8" s="7">
        <v>4000</v>
      </c>
      <c r="F8" s="7">
        <v>200</v>
      </c>
      <c r="G8" s="7">
        <v>4200</v>
      </c>
      <c r="H8" s="6" t="s">
        <v>149</v>
      </c>
      <c r="I8" s="6" t="s">
        <v>138</v>
      </c>
    </row>
    <row r="9" spans="1:9" x14ac:dyDescent="0.4">
      <c r="A9" s="6" t="s">
        <v>150</v>
      </c>
      <c r="B9" s="6" t="s">
        <v>144</v>
      </c>
      <c r="C9" s="6" t="s">
        <v>81</v>
      </c>
      <c r="D9" s="6">
        <v>17</v>
      </c>
      <c r="E9" s="7">
        <v>3400</v>
      </c>
      <c r="F9" s="7">
        <v>170</v>
      </c>
      <c r="G9" s="7">
        <v>3570</v>
      </c>
      <c r="H9" s="6" t="s">
        <v>151</v>
      </c>
      <c r="I9" s="6" t="s">
        <v>142</v>
      </c>
    </row>
    <row r="10" spans="1:9" x14ac:dyDescent="0.4">
      <c r="A10" s="6" t="s">
        <v>152</v>
      </c>
      <c r="B10" s="6" t="s">
        <v>136</v>
      </c>
      <c r="C10" s="6" t="s">
        <v>89</v>
      </c>
      <c r="D10" s="6">
        <v>4</v>
      </c>
      <c r="E10" s="7">
        <v>800</v>
      </c>
      <c r="F10" s="7">
        <v>40</v>
      </c>
      <c r="G10" s="7">
        <v>840</v>
      </c>
      <c r="H10" s="6" t="s">
        <v>153</v>
      </c>
      <c r="I10" s="6" t="s">
        <v>142</v>
      </c>
    </row>
    <row r="11" spans="1:9" x14ac:dyDescent="0.4">
      <c r="A11" s="6" t="s">
        <v>154</v>
      </c>
      <c r="B11" s="6" t="s">
        <v>140</v>
      </c>
      <c r="C11" s="6" t="s">
        <v>89</v>
      </c>
      <c r="D11" s="6">
        <v>2</v>
      </c>
      <c r="E11" s="7">
        <v>400</v>
      </c>
      <c r="F11" s="7">
        <v>20</v>
      </c>
      <c r="G11" s="7">
        <v>420</v>
      </c>
      <c r="H11" s="6" t="s">
        <v>155</v>
      </c>
      <c r="I11" s="6" t="s">
        <v>142</v>
      </c>
    </row>
    <row r="12" spans="1:9" x14ac:dyDescent="0.4">
      <c r="A12" s="6" t="s">
        <v>156</v>
      </c>
      <c r="B12" s="6" t="s">
        <v>144</v>
      </c>
      <c r="C12" s="6" t="s">
        <v>89</v>
      </c>
      <c r="D12" s="6">
        <v>5</v>
      </c>
      <c r="E12" s="7">
        <v>1000</v>
      </c>
      <c r="F12" s="7">
        <v>50</v>
      </c>
      <c r="G12" s="7">
        <v>1050</v>
      </c>
      <c r="H12" s="6" t="s">
        <v>157</v>
      </c>
      <c r="I12" s="6" t="s">
        <v>142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BF60C-B9FE-4545-847D-C0C79ABA292B}">
  <dimension ref="A3:E13"/>
  <sheetViews>
    <sheetView workbookViewId="0">
      <selection activeCell="I16" sqref="I16"/>
    </sheetView>
  </sheetViews>
  <sheetFormatPr defaultRowHeight="17.399999999999999" x14ac:dyDescent="0.4"/>
  <cols>
    <col min="1" max="2" width="11.3984375" bestFit="1" customWidth="1"/>
    <col min="3" max="3" width="5" bestFit="1" customWidth="1"/>
    <col min="4" max="5" width="6.8984375" bestFit="1" customWidth="1"/>
  </cols>
  <sheetData>
    <row r="3" spans="1:5" x14ac:dyDescent="0.4">
      <c r="A3" s="33" t="s">
        <v>275</v>
      </c>
      <c r="B3" s="33" t="s">
        <v>274</v>
      </c>
    </row>
    <row r="4" spans="1:5" x14ac:dyDescent="0.4">
      <c r="A4" s="33" t="s">
        <v>272</v>
      </c>
      <c r="B4" t="s">
        <v>170</v>
      </c>
      <c r="C4" t="s">
        <v>168</v>
      </c>
      <c r="D4" t="s">
        <v>166</v>
      </c>
      <c r="E4" t="s">
        <v>273</v>
      </c>
    </row>
    <row r="5" spans="1:5" x14ac:dyDescent="0.4">
      <c r="A5" s="34" t="s">
        <v>167</v>
      </c>
      <c r="B5" s="35" t="s">
        <v>276</v>
      </c>
      <c r="C5" s="35">
        <v>94</v>
      </c>
      <c r="D5" s="35" t="s">
        <v>276</v>
      </c>
      <c r="E5" s="35">
        <v>94</v>
      </c>
    </row>
    <row r="6" spans="1:5" x14ac:dyDescent="0.4">
      <c r="A6" s="34" t="s">
        <v>173</v>
      </c>
      <c r="B6" s="35" t="s">
        <v>276</v>
      </c>
      <c r="C6" s="35" t="s">
        <v>276</v>
      </c>
      <c r="D6" s="35">
        <v>89</v>
      </c>
      <c r="E6" s="35">
        <v>89</v>
      </c>
    </row>
    <row r="7" spans="1:5" x14ac:dyDescent="0.4">
      <c r="A7" s="34" t="s">
        <v>5</v>
      </c>
      <c r="B7" s="35" t="s">
        <v>276</v>
      </c>
      <c r="C7" s="35">
        <v>80</v>
      </c>
      <c r="D7" s="35" t="s">
        <v>276</v>
      </c>
      <c r="E7" s="35">
        <v>80</v>
      </c>
    </row>
    <row r="8" spans="1:5" x14ac:dyDescent="0.4">
      <c r="A8" s="34" t="s">
        <v>171</v>
      </c>
      <c r="B8" s="35" t="s">
        <v>276</v>
      </c>
      <c r="C8" s="35" t="s">
        <v>276</v>
      </c>
      <c r="D8" s="35">
        <v>70</v>
      </c>
      <c r="E8" s="35">
        <v>70</v>
      </c>
    </row>
    <row r="9" spans="1:5" x14ac:dyDescent="0.4">
      <c r="A9" s="34" t="s">
        <v>174</v>
      </c>
      <c r="B9" s="35">
        <v>93</v>
      </c>
      <c r="C9" s="35" t="s">
        <v>276</v>
      </c>
      <c r="D9" s="35" t="s">
        <v>276</v>
      </c>
      <c r="E9" s="35">
        <v>93</v>
      </c>
    </row>
    <row r="10" spans="1:5" x14ac:dyDescent="0.4">
      <c r="A10" s="34" t="s">
        <v>172</v>
      </c>
      <c r="B10" s="35">
        <v>81</v>
      </c>
      <c r="C10" s="35" t="s">
        <v>276</v>
      </c>
      <c r="D10" s="35" t="s">
        <v>276</v>
      </c>
      <c r="E10" s="35">
        <v>81</v>
      </c>
    </row>
    <row r="11" spans="1:5" x14ac:dyDescent="0.4">
      <c r="A11" s="34" t="s">
        <v>165</v>
      </c>
      <c r="B11" s="35" t="s">
        <v>276</v>
      </c>
      <c r="C11" s="35" t="s">
        <v>276</v>
      </c>
      <c r="D11" s="35">
        <v>92</v>
      </c>
      <c r="E11" s="35">
        <v>92</v>
      </c>
    </row>
    <row r="12" spans="1:5" x14ac:dyDescent="0.4">
      <c r="A12" s="34" t="s">
        <v>169</v>
      </c>
      <c r="B12" s="35">
        <v>92</v>
      </c>
      <c r="C12" s="35" t="s">
        <v>276</v>
      </c>
      <c r="D12" s="35" t="s">
        <v>276</v>
      </c>
      <c r="E12" s="35">
        <v>92</v>
      </c>
    </row>
    <row r="13" spans="1:5" x14ac:dyDescent="0.4">
      <c r="A13" s="34" t="s">
        <v>273</v>
      </c>
      <c r="B13" s="35">
        <v>266</v>
      </c>
      <c r="C13" s="35">
        <v>174</v>
      </c>
      <c r="D13" s="35">
        <v>251</v>
      </c>
      <c r="E13" s="35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D6" sqref="D6"/>
    </sheetView>
  </sheetViews>
  <sheetFormatPr defaultRowHeight="17.399999999999999" x14ac:dyDescent="0.4"/>
  <sheetData>
    <row r="1" spans="1:7" ht="21" x14ac:dyDescent="0.4">
      <c r="A1" s="14" t="s">
        <v>158</v>
      </c>
      <c r="B1" s="14"/>
      <c r="C1" s="14"/>
      <c r="D1" s="14"/>
      <c r="E1" s="14"/>
      <c r="F1" s="14"/>
      <c r="G1" s="14"/>
    </row>
    <row r="3" spans="1:7" x14ac:dyDescent="0.4">
      <c r="A3" s="6" t="s">
        <v>1</v>
      </c>
      <c r="B3" s="6" t="s">
        <v>159</v>
      </c>
      <c r="C3" s="6" t="s">
        <v>160</v>
      </c>
      <c r="D3" s="6" t="s">
        <v>161</v>
      </c>
      <c r="E3" s="6" t="s">
        <v>162</v>
      </c>
      <c r="F3" s="6" t="s">
        <v>163</v>
      </c>
      <c r="G3" s="6" t="s">
        <v>164</v>
      </c>
    </row>
    <row r="4" spans="1:7" x14ac:dyDescent="0.4">
      <c r="A4" s="6" t="s">
        <v>165</v>
      </c>
      <c r="B4" s="6" t="s">
        <v>166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167</v>
      </c>
      <c r="B5" s="6" t="s">
        <v>168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169</v>
      </c>
      <c r="B6" s="6" t="s">
        <v>170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168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171</v>
      </c>
      <c r="B8" s="6" t="s">
        <v>166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172</v>
      </c>
      <c r="B9" s="6" t="s">
        <v>170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173</v>
      </c>
      <c r="B10" s="6" t="s">
        <v>166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174</v>
      </c>
      <c r="B11" s="6" t="s">
        <v>170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zoomScale="145" zoomScaleNormal="145" workbookViewId="0">
      <selection activeCell="G4" sqref="G4:G8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14" t="s">
        <v>175</v>
      </c>
      <c r="B1" s="14"/>
      <c r="C1" s="14"/>
      <c r="D1" s="14"/>
      <c r="E1" s="14"/>
      <c r="F1" s="14"/>
      <c r="G1" s="14"/>
    </row>
    <row r="3" spans="1:7" x14ac:dyDescent="0.4">
      <c r="A3" s="7" t="s">
        <v>1</v>
      </c>
      <c r="B3" s="7" t="s">
        <v>74</v>
      </c>
      <c r="C3" s="7" t="s">
        <v>176</v>
      </c>
      <c r="D3" s="7" t="s">
        <v>177</v>
      </c>
      <c r="E3" s="7" t="s">
        <v>178</v>
      </c>
      <c r="F3" s="7" t="s">
        <v>179</v>
      </c>
      <c r="G3" s="7" t="s">
        <v>180</v>
      </c>
    </row>
    <row r="4" spans="1:7" x14ac:dyDescent="0.4">
      <c r="A4" s="7" t="s">
        <v>181</v>
      </c>
      <c r="B4" s="7" t="s">
        <v>78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">
      <c r="A5" s="7" t="s">
        <v>182</v>
      </c>
      <c r="B5" s="7" t="s">
        <v>86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">
      <c r="A6" s="7" t="s">
        <v>183</v>
      </c>
      <c r="B6" s="7" t="s">
        <v>78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">
      <c r="A7" s="7" t="s">
        <v>184</v>
      </c>
      <c r="B7" s="7" t="s">
        <v>81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">
      <c r="A8" s="7" t="s">
        <v>185</v>
      </c>
      <c r="B8" s="7" t="s">
        <v>86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">
      <c r="A9" s="7" t="s">
        <v>186</v>
      </c>
      <c r="B9" s="7" t="s">
        <v>89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">
      <c r="A10" s="7" t="s">
        <v>187</v>
      </c>
      <c r="B10" s="7" t="s">
        <v>81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">
      <c r="A11" s="7" t="s">
        <v>188</v>
      </c>
      <c r="B11" s="7" t="s">
        <v>89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">
      <c r="A12" s="7" t="s">
        <v>189</v>
      </c>
      <c r="B12" s="7" t="s">
        <v>89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">
      <c r="A13" s="7" t="s">
        <v>190</v>
      </c>
      <c r="B13" s="7" t="s">
        <v>86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">
      <c r="A14" s="7" t="s">
        <v>191</v>
      </c>
      <c r="B14" s="7" t="s">
        <v>89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">
      <c r="A16" s="6" t="s">
        <v>192</v>
      </c>
      <c r="B16" s="6" t="s">
        <v>193</v>
      </c>
      <c r="C16" s="13">
        <v>0.8</v>
      </c>
      <c r="E16" s="6" t="s">
        <v>194</v>
      </c>
      <c r="F16" s="6" t="s">
        <v>195</v>
      </c>
      <c r="G16" s="13">
        <v>0.12</v>
      </c>
    </row>
  </sheetData>
  <scenarios current="0" sqref="G4 G6">
    <scenario name="상여금/공제계비율인하" locked="1" count="2" user="김라온" comment="만든 사람 김라온 날짜 2026-05-14">
      <inputCells r="C16" val="0.7" numFmtId="9"/>
      <inputCells r="G16" val="0.11" numFmtId="9"/>
    </scenario>
    <scenario name="상여금/공제계비율인상" locked="1" count="2" user="김라온" comment="만든 사람 김라온 날짜 2026-05-14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6</vt:i4>
      </vt:variant>
    </vt:vector>
  </HeadingPairs>
  <TitlesOfParts>
    <vt:vector size="18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상여금비율</vt:lpstr>
      <vt:lpstr>오지명부장</vt:lpstr>
      <vt:lpstr>이지형부장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리원 김</cp:lastModifiedBy>
  <dcterms:created xsi:type="dcterms:W3CDTF">2023-04-27T08:01:32Z</dcterms:created>
  <dcterms:modified xsi:type="dcterms:W3CDTF">2026-05-14T01:35:06Z</dcterms:modified>
</cp:coreProperties>
</file>