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j82k\Documents\함수연습\"/>
    </mc:Choice>
  </mc:AlternateContent>
  <xr:revisionPtr revIDLastSave="0" documentId="13_ncr:1_{1AB2972C-EC1D-406D-9B7D-300BE99C7DD9}" xr6:coauthVersionLast="47" xr6:coauthVersionMax="47" xr10:uidLastSave="{00000000-0000-0000-0000-000000000000}"/>
  <bookViews>
    <workbookView xWindow="-110" yWindow="-110" windowWidth="19420" windowHeight="10300" activeTab="3" xr2:uid="{8263F840-EFA7-46B3-9B91-BDF404C8BC32}"/>
  </bookViews>
  <sheets>
    <sheet name="작업1" sheetId="1" r:id="rId1"/>
    <sheet name="작업2" sheetId="2" r:id="rId2"/>
    <sheet name="작업3" sheetId="3" r:id="rId3"/>
    <sheet name="제4작업" sheetId="4" r:id="rId4"/>
  </sheets>
  <definedNames>
    <definedName name="_xlnm._FilterDatabase" localSheetId="1" hidden="1">작업2!$B$2:$H$10</definedName>
    <definedName name="_xlnm.Criteria" localSheetId="1">작업2!$B$14:$C$16</definedName>
    <definedName name="_xlnm.Extract" localSheetId="1">작업2!$B$18:$E$18</definedName>
    <definedName name="판매가격">작업1!$H$5:$H$12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3" l="1"/>
  <c r="G10" i="3"/>
  <c r="G5" i="3"/>
  <c r="G17" i="3" s="1"/>
  <c r="C16" i="3"/>
  <c r="C11" i="3"/>
  <c r="C6" i="3"/>
  <c r="C18" i="3" s="1"/>
  <c r="H11" i="2"/>
  <c r="E14" i="1"/>
  <c r="J14" i="1"/>
  <c r="J13" i="1"/>
  <c r="E13" i="1"/>
  <c r="J5" i="1"/>
  <c r="J6" i="1"/>
  <c r="J7" i="1"/>
  <c r="J8" i="1"/>
  <c r="J9" i="1"/>
  <c r="J10" i="1"/>
  <c r="J11" i="1"/>
  <c r="J12" i="1"/>
  <c r="I5" i="1"/>
  <c r="I6" i="1"/>
  <c r="I7" i="1"/>
  <c r="I8" i="1"/>
  <c r="I9" i="1"/>
  <c r="I10" i="1"/>
  <c r="I11" i="1"/>
  <c r="I12" i="1"/>
</calcChain>
</file>

<file path=xl/sharedStrings.xml><?xml version="1.0" encoding="utf-8"?>
<sst xmlns="http://schemas.openxmlformats.org/spreadsheetml/2006/main" count="154" uniqueCount="47">
  <si>
    <t>상품코드</t>
    <phoneticPr fontId="1" type="noConversion"/>
  </si>
  <si>
    <t>상품명</t>
    <phoneticPr fontId="1" type="noConversion"/>
  </si>
  <si>
    <t>종류</t>
    <phoneticPr fontId="1" type="noConversion"/>
  </si>
  <si>
    <t>제조사</t>
    <phoneticPr fontId="1" type="noConversion"/>
  </si>
  <si>
    <t>평형</t>
    <phoneticPr fontId="1" type="noConversion"/>
  </si>
  <si>
    <t>판매량
(단위:EA)</t>
    <phoneticPr fontId="1" type="noConversion"/>
  </si>
  <si>
    <t>판매가격</t>
    <phoneticPr fontId="1" type="noConversion"/>
  </si>
  <si>
    <t>판매
순위</t>
    <phoneticPr fontId="1" type="noConversion"/>
  </si>
  <si>
    <t>소비등급</t>
    <phoneticPr fontId="1" type="noConversion"/>
  </si>
  <si>
    <t>LP-1VG</t>
    <phoneticPr fontId="1" type="noConversion"/>
  </si>
  <si>
    <t>SA-2DC</t>
    <phoneticPr fontId="1" type="noConversion"/>
  </si>
  <si>
    <t>WA-1BD</t>
    <phoneticPr fontId="1" type="noConversion"/>
  </si>
  <si>
    <t>CB-3QN</t>
    <phoneticPr fontId="1" type="noConversion"/>
  </si>
  <si>
    <t>LC-3GS</t>
    <phoneticPr fontId="1" type="noConversion"/>
  </si>
  <si>
    <t>LB-2DS</t>
    <phoneticPr fontId="1" type="noConversion"/>
  </si>
  <si>
    <t>SR-1SM</t>
    <phoneticPr fontId="1" type="noConversion"/>
  </si>
  <si>
    <t>WS-1DP</t>
    <phoneticPr fontId="1" type="noConversion"/>
  </si>
  <si>
    <t>인버터 초절전</t>
  </si>
  <si>
    <t>인버터 초절전</t>
    <phoneticPr fontId="1" type="noConversion"/>
  </si>
  <si>
    <t>베이직 인버터</t>
    <phoneticPr fontId="1" type="noConversion"/>
  </si>
  <si>
    <t>위니아 에어컨</t>
    <phoneticPr fontId="1" type="noConversion"/>
  </si>
  <si>
    <t>프리미엄 인버터</t>
    <phoneticPr fontId="1" type="noConversion"/>
  </si>
  <si>
    <t>휘센 4WAY</t>
    <phoneticPr fontId="1" type="noConversion"/>
  </si>
  <si>
    <t>베이직 화이트</t>
    <phoneticPr fontId="1" type="noConversion"/>
  </si>
  <si>
    <t>초절전 인버터</t>
    <phoneticPr fontId="1" type="noConversion"/>
  </si>
  <si>
    <t>프리미엄 에어컨</t>
    <phoneticPr fontId="1" type="noConversion"/>
  </si>
  <si>
    <t>스탠드형</t>
    <phoneticPr fontId="1" type="noConversion"/>
  </si>
  <si>
    <t>벽걸이형</t>
    <phoneticPr fontId="1" type="noConversion"/>
  </si>
  <si>
    <t>천장형</t>
    <phoneticPr fontId="1" type="noConversion"/>
  </si>
  <si>
    <t>LG</t>
    <phoneticPr fontId="1" type="noConversion"/>
  </si>
  <si>
    <t>삼성</t>
    <phoneticPr fontId="1" type="noConversion"/>
  </si>
  <si>
    <t>만도</t>
    <phoneticPr fontId="1" type="noConversion"/>
  </si>
  <si>
    <t>캐리어</t>
    <phoneticPr fontId="1" type="noConversion"/>
  </si>
  <si>
    <t>벽걸이형 판매량 평균</t>
    <phoneticPr fontId="1" type="noConversion"/>
  </si>
  <si>
    <t>총 판매금액</t>
    <phoneticPr fontId="1" type="noConversion"/>
  </si>
  <si>
    <t>스탠드형 판매량 합계</t>
    <phoneticPr fontId="1" type="noConversion"/>
  </si>
  <si>
    <t>판매금액</t>
    <phoneticPr fontId="1" type="noConversion"/>
  </si>
  <si>
    <t>스탠드형의 판매량(단위:EA) 평균</t>
    <phoneticPr fontId="1" type="noConversion"/>
  </si>
  <si>
    <t>&gt;=1000000</t>
    <phoneticPr fontId="1" type="noConversion"/>
  </si>
  <si>
    <t>천장형 개수</t>
  </si>
  <si>
    <t>스탠드형 개수</t>
  </si>
  <si>
    <t>벽걸이형 개수</t>
  </si>
  <si>
    <t>전체 개수</t>
  </si>
  <si>
    <t>천장형 평균</t>
  </si>
  <si>
    <t>스탠드형 평균</t>
  </si>
  <si>
    <t>벽걸이형 평균</t>
  </si>
  <si>
    <t>전체 평균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</si>
</sst>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&quot;원&quot;"/>
  </numFmts>
  <fonts count="5" x14ac:knownFonts="1">
    <font>
      <sz val="11"/>
      <color theme="1"/>
      <name val="굴림"/>
      <family val="2"/>
      <charset val="129"/>
    </font>
    <font>
      <sz val="8"/>
      <name val="굴림"/>
      <family val="2"/>
      <charset val="129"/>
    </font>
    <font>
      <sz val="11"/>
      <color theme="1"/>
      <name val="굴림"/>
      <family val="2"/>
      <charset val="129"/>
    </font>
    <font>
      <b/>
      <sz val="11"/>
      <color theme="1"/>
      <name val="굴림"/>
      <family val="2"/>
      <charset val="129"/>
    </font>
    <font>
      <sz val="2"/>
      <color theme="1"/>
      <name val="굴림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 wrapText="1"/>
    </xf>
    <xf numFmtId="176" fontId="0" fillId="0" borderId="12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176" fontId="0" fillId="0" borderId="1" xfId="0" applyNumberFormat="1" applyBorder="1" applyAlignment="1">
      <alignment horizontal="right" vertical="center"/>
    </xf>
    <xf numFmtId="176" fontId="0" fillId="0" borderId="9" xfId="0" applyNumberFormat="1" applyBorder="1" applyAlignment="1">
      <alignment horizontal="right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41" fontId="0" fillId="0" borderId="12" xfId="1" applyFont="1" applyBorder="1" applyAlignment="1">
      <alignment horizontal="right" vertical="center"/>
    </xf>
    <xf numFmtId="41" fontId="0" fillId="0" borderId="1" xfId="1" applyFont="1" applyBorder="1" applyAlignment="1">
      <alignment horizontal="right" vertical="center"/>
    </xf>
    <xf numFmtId="41" fontId="0" fillId="0" borderId="9" xfId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right" vertical="center"/>
    </xf>
    <xf numFmtId="176" fontId="0" fillId="0" borderId="0" xfId="0" applyNumberForma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176" fontId="0" fillId="0" borderId="13" xfId="0" applyNumberFormat="1" applyBorder="1" applyAlignment="1">
      <alignment horizontal="right" vertical="center"/>
    </xf>
    <xf numFmtId="176" fontId="0" fillId="0" borderId="5" xfId="0" applyNumberFormat="1" applyBorder="1" applyAlignment="1">
      <alignment horizontal="right" vertical="center"/>
    </xf>
    <xf numFmtId="0" fontId="0" fillId="0" borderId="26" xfId="0" applyBorder="1" applyAlignment="1">
      <alignment horizontal="center" vertical="center"/>
    </xf>
    <xf numFmtId="41" fontId="0" fillId="0" borderId="6" xfId="1" applyFont="1" applyBorder="1" applyAlignment="1">
      <alignment horizontal="right" vertical="center"/>
    </xf>
    <xf numFmtId="176" fontId="0" fillId="0" borderId="7" xfId="0" applyNumberFormat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4"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hartsheet" Target="chartsheets/sheet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cap="none" spc="0" normalizeH="0" baseline="0">
                <a:solidFill>
                  <a:schemeClr val="tx1"/>
                </a:solidFill>
                <a:latin typeface="굴림" panose="020B0600000101010101" pitchFamily="34" charset="-127"/>
                <a:ea typeface="굴림" panose="020B0600000101010101" pitchFamily="34" charset="-127"/>
                <a:cs typeface="+mj-cs"/>
              </a:defRPr>
            </a:pPr>
            <a:r>
              <a:rPr lang="ko-KR" altLang="en-US" sz="2000" b="1">
                <a:solidFill>
                  <a:schemeClr val="tx1"/>
                </a:solidFill>
              </a:rPr>
              <a:t>스탠드형 및 벽걸이형 에어컨 판매 현황</a:t>
            </a:r>
            <a:endParaRPr lang="ko-KR" sz="2000" b="1">
              <a:solidFill>
                <a:schemeClr val="tx1"/>
              </a:solidFill>
            </a:endParaRPr>
          </a:p>
        </c:rich>
      </c:tx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cap="none" spc="0" normalizeH="0" baseline="0">
              <a:solidFill>
                <a:schemeClr val="tx1"/>
              </a:solidFill>
              <a:latin typeface="굴림" panose="020B0600000101010101" pitchFamily="34" charset="-127"/>
              <a:ea typeface="굴림" panose="020B0600000101010101" pitchFamily="34" charset="-127"/>
              <a:cs typeface="+mj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작업1!$H$4</c:f>
              <c:strCache>
                <c:ptCount val="1"/>
                <c:pt idx="0">
                  <c:v>판매가격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(작업1!$C$5:$C$6,작업1!$C$8,작업1!$C$10:$C$12)</c:f>
              <c:strCache>
                <c:ptCount val="6"/>
                <c:pt idx="0">
                  <c:v>인버터 초절전</c:v>
                </c:pt>
                <c:pt idx="1">
                  <c:v>베이직 인버터</c:v>
                </c:pt>
                <c:pt idx="2">
                  <c:v>프리미엄 인버터</c:v>
                </c:pt>
                <c:pt idx="3">
                  <c:v>베이직 화이트</c:v>
                </c:pt>
                <c:pt idx="4">
                  <c:v>초절전 인버터</c:v>
                </c:pt>
                <c:pt idx="5">
                  <c:v>프리미엄 에어컨</c:v>
                </c:pt>
              </c:strCache>
            </c:strRef>
          </c:cat>
          <c:val>
            <c:numRef>
              <c:f>(작업1!$H$5:$H$6,작업1!$H$8,작업1!$H$10:$H$12)</c:f>
              <c:numCache>
                <c:formatCode>#,##0"원"</c:formatCode>
                <c:ptCount val="6"/>
                <c:pt idx="0">
                  <c:v>2260000</c:v>
                </c:pt>
                <c:pt idx="1">
                  <c:v>1100000</c:v>
                </c:pt>
                <c:pt idx="2">
                  <c:v>764790</c:v>
                </c:pt>
                <c:pt idx="3">
                  <c:v>598000</c:v>
                </c:pt>
                <c:pt idx="4">
                  <c:v>1450000</c:v>
                </c:pt>
                <c:pt idx="5">
                  <c:v>1220000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B8-4968-A931-C5F644157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908606032"/>
        <c:axId val="1769228592"/>
      </c:barChart>
      <c:lineChart>
        <c:grouping val="standard"/>
        <c:varyColors val="0"/>
        <c:ser>
          <c:idx val="0"/>
          <c:order val="0"/>
          <c:tx>
            <c:v>판매량(단위:EA)</c:v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10"/>
            <c:spPr>
              <a:solidFill>
                <a:schemeClr val="tx1">
                  <a:lumMod val="50000"/>
                  <a:lumOff val="50000"/>
                </a:schemeClr>
              </a:solidFill>
              <a:ln w="15875">
                <a:solidFill>
                  <a:schemeClr val="accent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B8-4968-A931-C5F644157B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굴림" panose="020B0600000101010101" pitchFamily="34" charset="-127"/>
                    <a:ea typeface="굴림" panose="020B0600000101010101" pitchFamily="34" charset="-127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(작업1!$C$5:$C$6,작업1!$C$8,작업1!$C$10:$C$12)</c:f>
              <c:strCache>
                <c:ptCount val="6"/>
                <c:pt idx="0">
                  <c:v>인버터 초절전</c:v>
                </c:pt>
                <c:pt idx="1">
                  <c:v>베이직 인버터</c:v>
                </c:pt>
                <c:pt idx="2">
                  <c:v>프리미엄 인버터</c:v>
                </c:pt>
                <c:pt idx="3">
                  <c:v>베이직 화이트</c:v>
                </c:pt>
                <c:pt idx="4">
                  <c:v>초절전 인버터</c:v>
                </c:pt>
                <c:pt idx="5">
                  <c:v>프리미엄 에어컨</c:v>
                </c:pt>
              </c:strCache>
            </c:strRef>
          </c:cat>
          <c:val>
            <c:numRef>
              <c:f>(작업1!$G$5:$G$6,작업1!$G$8,작업1!$G$10:$G$12)</c:f>
              <c:numCache>
                <c:formatCode>_(* #,##0_);_(* \(#,##0\);_(* "-"_);_(@_)</c:formatCode>
                <c:ptCount val="6"/>
                <c:pt idx="0">
                  <c:v>652</c:v>
                </c:pt>
                <c:pt idx="1">
                  <c:v>517</c:v>
                </c:pt>
                <c:pt idx="2">
                  <c:v>497</c:v>
                </c:pt>
                <c:pt idx="3">
                  <c:v>569</c:v>
                </c:pt>
                <c:pt idx="4">
                  <c:v>270</c:v>
                </c:pt>
                <c:pt idx="5">
                  <c:v>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B8-4968-A931-C5F644157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8616704"/>
        <c:axId val="1769223792"/>
      </c:lineChart>
      <c:catAx>
        <c:axId val="1908606032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cap="none" spc="0" normalizeH="0" baseline="0">
                <a:solidFill>
                  <a:schemeClr val="tx1"/>
                </a:solidFill>
                <a:latin typeface="굴림" panose="020B0600000101010101" pitchFamily="34" charset="-127"/>
                <a:ea typeface="굴림" panose="020B0600000101010101" pitchFamily="34" charset="-127"/>
                <a:cs typeface="+mn-cs"/>
              </a:defRPr>
            </a:pPr>
            <a:endParaRPr lang="ko-KR"/>
          </a:p>
        </c:txPr>
        <c:crossAx val="1769228592"/>
        <c:crosses val="autoZero"/>
        <c:auto val="1"/>
        <c:lblAlgn val="ctr"/>
        <c:lblOffset val="100"/>
        <c:noMultiLvlLbl val="0"/>
      </c:catAx>
      <c:valAx>
        <c:axId val="1769228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prstDash val="dash"/>
              <a:round/>
            </a:ln>
            <a:effectLst/>
          </c:spPr>
        </c:majorGridlines>
        <c:numFmt formatCode="#,##0&quot;원&quot;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굴림" panose="020B0600000101010101" pitchFamily="34" charset="-127"/>
                <a:ea typeface="굴림" panose="020B0600000101010101" pitchFamily="34" charset="-127"/>
                <a:cs typeface="+mn-cs"/>
              </a:defRPr>
            </a:pPr>
            <a:endParaRPr lang="ko-KR"/>
          </a:p>
        </c:txPr>
        <c:crossAx val="1908606032"/>
        <c:crosses val="autoZero"/>
        <c:crossBetween val="between"/>
      </c:valAx>
      <c:valAx>
        <c:axId val="1769223792"/>
        <c:scaling>
          <c:orientation val="minMax"/>
          <c:max val="750"/>
          <c:min val="0"/>
        </c:scaling>
        <c:delete val="0"/>
        <c:axPos val="r"/>
        <c:numFmt formatCode="#,##0_);[Red]\(#,##0\)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굴림" panose="020B0600000101010101" pitchFamily="34" charset="-127"/>
                <a:ea typeface="굴림" panose="020B0600000101010101" pitchFamily="34" charset="-127"/>
                <a:cs typeface="+mn-cs"/>
              </a:defRPr>
            </a:pPr>
            <a:endParaRPr lang="ko-KR"/>
          </a:p>
        </c:txPr>
        <c:crossAx val="1908616704"/>
        <c:crosses val="max"/>
        <c:crossBetween val="between"/>
        <c:majorUnit val="150"/>
      </c:valAx>
      <c:catAx>
        <c:axId val="19086167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69223792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굴림" panose="020B0600000101010101" pitchFamily="34" charset="-127"/>
              <a:ea typeface="굴림" panose="020B0600000101010101" pitchFamily="34" charset="-127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blipFill>
      <a:blip xmlns:r="http://schemas.openxmlformats.org/officeDocument/2006/relationships" r:embed="rId3"/>
      <a:tile tx="0" ty="0" sx="100000" sy="100000" flip="none" algn="tl"/>
    </a:blip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100">
          <a:solidFill>
            <a:schemeClr val="tx1"/>
          </a:solidFill>
          <a:latin typeface="굴림" panose="020B0600000101010101" pitchFamily="34" charset="-127"/>
          <a:ea typeface="굴림" panose="020B0600000101010101" pitchFamily="34" charset="-127"/>
        </a:defRPr>
      </a:pPr>
      <a:endParaRPr lang="ko-KR"/>
    </a:p>
  </c:txPr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7F83B0F-5A55-4552-9143-23F339DE6A3F}">
  <sheetPr/>
  <sheetViews>
    <sheetView tabSelected="1" zoomScale="65" workbookViewId="0" zoomToFit="1"/>
  </sheetViews>
  <pageMargins left="0.7" right="0.7" top="0.75" bottom="0.75" header="0.3" footer="0.3"/>
  <pageSetup paperSize="9" orientation="landscape" horizontalDpi="300" verticalDpi="300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0</xdr:row>
      <xdr:rowOff>76200</xdr:rowOff>
    </xdr:from>
    <xdr:to>
      <xdr:col>6</xdr:col>
      <xdr:colOff>349250</xdr:colOff>
      <xdr:row>2</xdr:row>
      <xdr:rowOff>196850</xdr:rowOff>
    </xdr:to>
    <xdr:sp macro="" textlink="">
      <xdr:nvSpPr>
        <xdr:cNvPr id="2" name="사각형: 둥근 대각선 방향 모서리 1">
          <a:extLst>
            <a:ext uri="{FF2B5EF4-FFF2-40B4-BE49-F238E27FC236}">
              <a16:creationId xmlns:a16="http://schemas.microsoft.com/office/drawing/2014/main" id="{B8605908-C550-B02B-4061-79ADCBFFA9CC}"/>
            </a:ext>
          </a:extLst>
        </xdr:cNvPr>
        <xdr:cNvSpPr/>
      </xdr:nvSpPr>
      <xdr:spPr>
        <a:xfrm>
          <a:off x="127000" y="76200"/>
          <a:ext cx="5346700" cy="755650"/>
        </a:xfrm>
        <a:prstGeom prst="round2DiagRect">
          <a:avLst/>
        </a:prstGeom>
        <a:solidFill>
          <a:srgbClr val="FFFF00"/>
        </a:solidFill>
        <a:effectLst>
          <a:outerShdw blurRad="50800" dist="38100" algn="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2400" b="1">
              <a:solidFill>
                <a:schemeClr val="tx1"/>
              </a:solidFill>
              <a:latin typeface="굴림" panose="020B0600000101010101" pitchFamily="34" charset="-127"/>
              <a:ea typeface="굴림" panose="020B0600000101010101" pitchFamily="34" charset="-127"/>
            </a:rPr>
            <a:t>에어컨 온라인 판매 현황</a:t>
          </a:r>
        </a:p>
      </xdr:txBody>
    </xdr:sp>
    <xdr:clientData/>
  </xdr:twoCellAnchor>
  <xdr:twoCellAnchor editAs="oneCell">
    <xdr:from>
      <xdr:col>7</xdr:col>
      <xdr:colOff>0</xdr:colOff>
      <xdr:row>0</xdr:row>
      <xdr:rowOff>127000</xdr:rowOff>
    </xdr:from>
    <xdr:to>
      <xdr:col>10</xdr:col>
      <xdr:colOff>6350</xdr:colOff>
      <xdr:row>2</xdr:row>
      <xdr:rowOff>190500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F94D41C4-EEF2-3C54-D26A-D711ED8B3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6150" y="127000"/>
          <a:ext cx="2882900" cy="69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3712" cy="6080606"/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8C29B379-B577-7CE3-86CB-CA3F350E844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0.26041</cdr:x>
      <cdr:y>0.14138</cdr:y>
    </cdr:from>
    <cdr:to>
      <cdr:x>0.37381</cdr:x>
      <cdr:y>0.21368</cdr:y>
    </cdr:to>
    <cdr:sp macro="" textlink="">
      <cdr:nvSpPr>
        <cdr:cNvPr id="2" name="말풍선: 모서리가 둥근 사각형 1">
          <a:extLst xmlns:a="http://schemas.openxmlformats.org/drawingml/2006/main">
            <a:ext uri="{FF2B5EF4-FFF2-40B4-BE49-F238E27FC236}">
              <a16:creationId xmlns:a16="http://schemas.microsoft.com/office/drawing/2014/main" id="{E23D386D-5937-426D-29BF-4E5F87720423}"/>
            </a:ext>
          </a:extLst>
        </cdr:cNvPr>
        <cdr:cNvSpPr/>
      </cdr:nvSpPr>
      <cdr:spPr>
        <a:xfrm xmlns:a="http://schemas.openxmlformats.org/drawingml/2006/main">
          <a:off x="2422768" y="859692"/>
          <a:ext cx="1055077" cy="439616"/>
        </a:xfrm>
        <a:prstGeom xmlns:a="http://schemas.openxmlformats.org/drawingml/2006/main" prst="wedgeRoundRectCallout">
          <a:avLst>
            <a:gd name="adj1" fmla="val -74586"/>
            <a:gd name="adj2" fmla="val -4167"/>
            <a:gd name="adj3" fmla="val 16667"/>
          </a:avLst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r>
            <a:rPr lang="ko-KR" altLang="en-US" kern="1200">
              <a:solidFill>
                <a:schemeClr val="tx1"/>
              </a:solidFill>
              <a:latin typeface="굴림" panose="020B0600000101010101" pitchFamily="34" charset="-127"/>
              <a:ea typeface="굴림" panose="020B0600000101010101" pitchFamily="34" charset="-127"/>
            </a:rPr>
            <a:t>인기 상품</a:t>
          </a:r>
        </a:p>
      </cdr:txBody>
    </cdr:sp>
  </cdr:relSizeAnchor>
</c:userShape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CB361-DCF6-41F4-874C-817239B389C8}">
  <dimension ref="B1:J14"/>
  <sheetViews>
    <sheetView workbookViewId="0">
      <selection activeCell="F16" sqref="F16"/>
    </sheetView>
  </sheetViews>
  <sheetFormatPr defaultRowHeight="14" x14ac:dyDescent="0.25"/>
  <cols>
    <col min="1" max="1" width="1.6328125" style="1" customWidth="1"/>
    <col min="2" max="2" width="12.08984375" style="1" customWidth="1"/>
    <col min="3" max="3" width="18" style="1" customWidth="1"/>
    <col min="4" max="4" width="13.36328125" style="1" customWidth="1"/>
    <col min="5" max="5" width="14.54296875" style="1" customWidth="1"/>
    <col min="6" max="6" width="13.7265625" style="1" customWidth="1"/>
    <col min="7" max="7" width="12.90625" style="1" customWidth="1"/>
    <col min="8" max="8" width="15.1796875" style="1" customWidth="1"/>
    <col min="9" max="9" width="12.08984375" style="1" customWidth="1"/>
    <col min="10" max="10" width="13.90625" style="1" customWidth="1"/>
    <col min="11" max="11" width="8.7265625" style="1"/>
    <col min="12" max="12" width="5.453125" style="1" customWidth="1"/>
    <col min="13" max="16384" width="8.7265625" style="1"/>
  </cols>
  <sheetData>
    <row r="1" spans="2:10" ht="25" customHeight="1" x14ac:dyDescent="0.25"/>
    <row r="2" spans="2:10" ht="25" customHeight="1" x14ac:dyDescent="0.25">
      <c r="H2" s="36"/>
    </row>
    <row r="3" spans="2:10" ht="25" customHeight="1" thickBot="1" x14ac:dyDescent="0.3"/>
    <row r="4" spans="2:10" ht="32" customHeight="1" thickBot="1" x14ac:dyDescent="0.3">
      <c r="B4" s="15" t="s">
        <v>0</v>
      </c>
      <c r="C4" s="16" t="s">
        <v>1</v>
      </c>
      <c r="D4" s="16" t="s">
        <v>2</v>
      </c>
      <c r="E4" s="16" t="s">
        <v>3</v>
      </c>
      <c r="F4" s="16" t="s">
        <v>4</v>
      </c>
      <c r="G4" s="19" t="s">
        <v>5</v>
      </c>
      <c r="H4" s="16" t="s">
        <v>6</v>
      </c>
      <c r="I4" s="19" t="s">
        <v>7</v>
      </c>
      <c r="J4" s="17" t="s">
        <v>8</v>
      </c>
    </row>
    <row r="5" spans="2:10" ht="22" customHeight="1" x14ac:dyDescent="0.25">
      <c r="B5" s="12" t="s">
        <v>9</v>
      </c>
      <c r="C5" s="13" t="s">
        <v>18</v>
      </c>
      <c r="D5" s="13" t="s">
        <v>26</v>
      </c>
      <c r="E5" s="13" t="s">
        <v>29</v>
      </c>
      <c r="F5" s="33">
        <v>18</v>
      </c>
      <c r="G5" s="33">
        <v>652</v>
      </c>
      <c r="H5" s="20">
        <v>2260000</v>
      </c>
      <c r="I5" s="13" t="str">
        <f t="shared" ref="I5:I12" si="0">_xlfn.RANK.EQ(G5,$G$5:$G$12,0)&amp;"위"</f>
        <v>1위</v>
      </c>
      <c r="J5" s="14" t="str">
        <f t="shared" ref="J5:J12" si="1">CHOOSE(MID(B5,4,1),"1등급","2등급","3등급")</f>
        <v>1등급</v>
      </c>
    </row>
    <row r="6" spans="2:10" ht="22" customHeight="1" x14ac:dyDescent="0.25">
      <c r="B6" s="5" t="s">
        <v>10</v>
      </c>
      <c r="C6" s="2" t="s">
        <v>19</v>
      </c>
      <c r="D6" s="2" t="s">
        <v>27</v>
      </c>
      <c r="E6" s="2" t="s">
        <v>30</v>
      </c>
      <c r="F6" s="34">
        <v>7</v>
      </c>
      <c r="G6" s="34">
        <v>517</v>
      </c>
      <c r="H6" s="22">
        <v>1100000</v>
      </c>
      <c r="I6" s="2" t="str">
        <f t="shared" si="0"/>
        <v>3위</v>
      </c>
      <c r="J6" s="6" t="str">
        <f t="shared" si="1"/>
        <v>2등급</v>
      </c>
    </row>
    <row r="7" spans="2:10" ht="22" customHeight="1" x14ac:dyDescent="0.25">
      <c r="B7" s="5" t="s">
        <v>11</v>
      </c>
      <c r="C7" s="2" t="s">
        <v>20</v>
      </c>
      <c r="D7" s="2" t="s">
        <v>28</v>
      </c>
      <c r="E7" s="2" t="s">
        <v>31</v>
      </c>
      <c r="F7" s="34">
        <v>23</v>
      </c>
      <c r="G7" s="34">
        <v>257</v>
      </c>
      <c r="H7" s="22">
        <v>2340000</v>
      </c>
      <c r="I7" s="2" t="str">
        <f t="shared" si="0"/>
        <v>7위</v>
      </c>
      <c r="J7" s="6" t="str">
        <f t="shared" si="1"/>
        <v>1등급</v>
      </c>
    </row>
    <row r="8" spans="2:10" ht="22" customHeight="1" x14ac:dyDescent="0.25">
      <c r="B8" s="5" t="s">
        <v>12</v>
      </c>
      <c r="C8" s="2" t="s">
        <v>21</v>
      </c>
      <c r="D8" s="2" t="s">
        <v>26</v>
      </c>
      <c r="E8" s="2" t="s">
        <v>32</v>
      </c>
      <c r="F8" s="34">
        <v>21</v>
      </c>
      <c r="G8" s="34">
        <v>497</v>
      </c>
      <c r="H8" s="22">
        <v>764790</v>
      </c>
      <c r="I8" s="2" t="str">
        <f t="shared" si="0"/>
        <v>4위</v>
      </c>
      <c r="J8" s="6" t="str">
        <f t="shared" si="1"/>
        <v>3등급</v>
      </c>
    </row>
    <row r="9" spans="2:10" ht="22" customHeight="1" x14ac:dyDescent="0.25">
      <c r="B9" s="5" t="s">
        <v>13</v>
      </c>
      <c r="C9" s="2" t="s">
        <v>22</v>
      </c>
      <c r="D9" s="2" t="s">
        <v>28</v>
      </c>
      <c r="E9" s="2" t="s">
        <v>29</v>
      </c>
      <c r="F9" s="34">
        <v>15</v>
      </c>
      <c r="G9" s="34">
        <v>235</v>
      </c>
      <c r="H9" s="22">
        <v>1045000</v>
      </c>
      <c r="I9" s="2" t="str">
        <f t="shared" si="0"/>
        <v>8위</v>
      </c>
      <c r="J9" s="6" t="str">
        <f t="shared" si="1"/>
        <v>3등급</v>
      </c>
    </row>
    <row r="10" spans="2:10" ht="22" customHeight="1" x14ac:dyDescent="0.25">
      <c r="B10" s="5" t="s">
        <v>14</v>
      </c>
      <c r="C10" s="2" t="s">
        <v>23</v>
      </c>
      <c r="D10" s="2" t="s">
        <v>27</v>
      </c>
      <c r="E10" s="2" t="s">
        <v>29</v>
      </c>
      <c r="F10" s="34">
        <v>9</v>
      </c>
      <c r="G10" s="34">
        <v>569</v>
      </c>
      <c r="H10" s="22">
        <v>598000</v>
      </c>
      <c r="I10" s="2" t="str">
        <f t="shared" si="0"/>
        <v>2위</v>
      </c>
      <c r="J10" s="6" t="str">
        <f t="shared" si="1"/>
        <v>2등급</v>
      </c>
    </row>
    <row r="11" spans="2:10" ht="22" customHeight="1" x14ac:dyDescent="0.25">
      <c r="B11" s="5" t="s">
        <v>15</v>
      </c>
      <c r="C11" s="2" t="s">
        <v>24</v>
      </c>
      <c r="D11" s="2" t="s">
        <v>27</v>
      </c>
      <c r="E11" s="2" t="s">
        <v>30</v>
      </c>
      <c r="F11" s="34">
        <v>13</v>
      </c>
      <c r="G11" s="34">
        <v>270</v>
      </c>
      <c r="H11" s="22">
        <v>1450000</v>
      </c>
      <c r="I11" s="2" t="str">
        <f t="shared" si="0"/>
        <v>6위</v>
      </c>
      <c r="J11" s="6" t="str">
        <f t="shared" si="1"/>
        <v>1등급</v>
      </c>
    </row>
    <row r="12" spans="2:10" ht="22" customHeight="1" thickBot="1" x14ac:dyDescent="0.3">
      <c r="B12" s="9" t="s">
        <v>16</v>
      </c>
      <c r="C12" s="10" t="s">
        <v>25</v>
      </c>
      <c r="D12" s="10" t="s">
        <v>26</v>
      </c>
      <c r="E12" s="10" t="s">
        <v>31</v>
      </c>
      <c r="F12" s="35">
        <v>15</v>
      </c>
      <c r="G12" s="35">
        <v>387</v>
      </c>
      <c r="H12" s="23">
        <v>1220000</v>
      </c>
      <c r="I12" s="10" t="str">
        <f t="shared" si="0"/>
        <v>5위</v>
      </c>
      <c r="J12" s="11" t="str">
        <f t="shared" si="1"/>
        <v>1등급</v>
      </c>
    </row>
    <row r="13" spans="2:10" ht="22" customHeight="1" x14ac:dyDescent="0.25">
      <c r="B13" s="32" t="s">
        <v>33</v>
      </c>
      <c r="C13" s="25"/>
      <c r="D13" s="26"/>
      <c r="E13" s="3">
        <f>SUMIF(D5:D12,"벽걸이형",G5:G12)/COUNTIF(D5:D12,"벽걸이형")</f>
        <v>452</v>
      </c>
      <c r="F13" s="27"/>
      <c r="G13" s="24" t="s">
        <v>35</v>
      </c>
      <c r="H13" s="25"/>
      <c r="I13" s="26"/>
      <c r="J13" s="4">
        <f>DSUM(B4:H12,G4,D4:D5)</f>
        <v>1536</v>
      </c>
    </row>
    <row r="14" spans="2:10" ht="22" customHeight="1" thickBot="1" x14ac:dyDescent="0.3">
      <c r="B14" s="29" t="s">
        <v>34</v>
      </c>
      <c r="C14" s="30"/>
      <c r="D14" s="31"/>
      <c r="E14" s="7">
        <f>SUMPRODUCT(G5:G12,판매가격)</f>
        <v>4473177630</v>
      </c>
      <c r="F14" s="28"/>
      <c r="G14" s="18" t="s">
        <v>1</v>
      </c>
      <c r="H14" s="7" t="s">
        <v>17</v>
      </c>
      <c r="I14" s="18" t="s">
        <v>36</v>
      </c>
      <c r="J14" s="8">
        <f>VLOOKUP(H14,C5:H12,5,0)*VLOOKUP(H14,C5:H12,6,0)</f>
        <v>1473520000</v>
      </c>
    </row>
  </sheetData>
  <mergeCells count="4">
    <mergeCell ref="G13:I13"/>
    <mergeCell ref="F13:F14"/>
    <mergeCell ref="B14:D14"/>
    <mergeCell ref="B13:D13"/>
  </mergeCells>
  <phoneticPr fontId="1" type="noConversion"/>
  <conditionalFormatting sqref="B5:J12">
    <cfRule type="expression" dxfId="3" priority="1">
      <formula>$F5&lt;10</formula>
    </cfRule>
  </conditionalFormatting>
  <dataValidations count="1">
    <dataValidation type="list" allowBlank="1" showInputMessage="1" showErrorMessage="1" sqref="H14" xr:uid="{91323C82-AEBB-40F7-B72A-75243623FC53}">
      <formula1>$C$5:$C$12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DF204-FC63-4628-9095-CC85DEADBFE0}">
  <dimension ref="B1:H24"/>
  <sheetViews>
    <sheetView topLeftCell="A10" workbookViewId="0">
      <selection activeCell="G22" sqref="G22"/>
    </sheetView>
  </sheetViews>
  <sheetFormatPr defaultRowHeight="14" x14ac:dyDescent="0.25"/>
  <cols>
    <col min="1" max="1" width="1.6328125" style="1" customWidth="1"/>
    <col min="2" max="2" width="12.08984375" style="1" customWidth="1"/>
    <col min="3" max="3" width="18" style="1" customWidth="1"/>
    <col min="4" max="4" width="13.36328125" style="1" customWidth="1"/>
    <col min="5" max="5" width="14.54296875" style="1" customWidth="1"/>
    <col min="6" max="6" width="13.7265625" style="1" customWidth="1"/>
    <col min="7" max="7" width="12.90625" style="1" customWidth="1"/>
    <col min="8" max="8" width="15.1796875" style="1" customWidth="1"/>
    <col min="9" max="16384" width="8.7265625" style="1"/>
  </cols>
  <sheetData>
    <row r="1" spans="2:8" ht="14.5" thickBot="1" x14ac:dyDescent="0.3"/>
    <row r="2" spans="2:8" ht="28.5" thickBot="1" x14ac:dyDescent="0.3">
      <c r="B2" s="15" t="s">
        <v>0</v>
      </c>
      <c r="C2" s="16" t="s">
        <v>1</v>
      </c>
      <c r="D2" s="16" t="s">
        <v>2</v>
      </c>
      <c r="E2" s="16" t="s">
        <v>3</v>
      </c>
      <c r="F2" s="16" t="s">
        <v>4</v>
      </c>
      <c r="G2" s="19" t="s">
        <v>5</v>
      </c>
      <c r="H2" s="16" t="s">
        <v>6</v>
      </c>
    </row>
    <row r="3" spans="2:8" x14ac:dyDescent="0.25">
      <c r="B3" s="12" t="s">
        <v>9</v>
      </c>
      <c r="C3" s="13" t="s">
        <v>18</v>
      </c>
      <c r="D3" s="13" t="s">
        <v>26</v>
      </c>
      <c r="E3" s="13" t="s">
        <v>29</v>
      </c>
      <c r="F3" s="33">
        <v>18</v>
      </c>
      <c r="G3" s="33">
        <v>661.00000000000011</v>
      </c>
      <c r="H3" s="20">
        <v>2260000</v>
      </c>
    </row>
    <row r="4" spans="2:8" x14ac:dyDescent="0.25">
      <c r="B4" s="5" t="s">
        <v>10</v>
      </c>
      <c r="C4" s="2" t="s">
        <v>19</v>
      </c>
      <c r="D4" s="2" t="s">
        <v>27</v>
      </c>
      <c r="E4" s="2" t="s">
        <v>30</v>
      </c>
      <c r="F4" s="34">
        <v>7</v>
      </c>
      <c r="G4" s="34">
        <v>517</v>
      </c>
      <c r="H4" s="22">
        <v>1100000</v>
      </c>
    </row>
    <row r="5" spans="2:8" x14ac:dyDescent="0.25">
      <c r="B5" s="5" t="s">
        <v>11</v>
      </c>
      <c r="C5" s="2" t="s">
        <v>20</v>
      </c>
      <c r="D5" s="2" t="s">
        <v>28</v>
      </c>
      <c r="E5" s="2" t="s">
        <v>31</v>
      </c>
      <c r="F5" s="34">
        <v>23</v>
      </c>
      <c r="G5" s="34">
        <v>257</v>
      </c>
      <c r="H5" s="22">
        <v>2340000</v>
      </c>
    </row>
    <row r="6" spans="2:8" x14ac:dyDescent="0.25">
      <c r="B6" s="5" t="s">
        <v>12</v>
      </c>
      <c r="C6" s="2" t="s">
        <v>21</v>
      </c>
      <c r="D6" s="2" t="s">
        <v>26</v>
      </c>
      <c r="E6" s="2" t="s">
        <v>32</v>
      </c>
      <c r="F6" s="34">
        <v>21</v>
      </c>
      <c r="G6" s="34">
        <v>497</v>
      </c>
      <c r="H6" s="22">
        <v>764790</v>
      </c>
    </row>
    <row r="7" spans="2:8" x14ac:dyDescent="0.25">
      <c r="B7" s="5" t="s">
        <v>13</v>
      </c>
      <c r="C7" s="2" t="s">
        <v>22</v>
      </c>
      <c r="D7" s="2" t="s">
        <v>28</v>
      </c>
      <c r="E7" s="2" t="s">
        <v>29</v>
      </c>
      <c r="F7" s="34">
        <v>15</v>
      </c>
      <c r="G7" s="34">
        <v>235</v>
      </c>
      <c r="H7" s="22">
        <v>1045000</v>
      </c>
    </row>
    <row r="8" spans="2:8" x14ac:dyDescent="0.25">
      <c r="B8" s="5" t="s">
        <v>14</v>
      </c>
      <c r="C8" s="2" t="s">
        <v>23</v>
      </c>
      <c r="D8" s="2" t="s">
        <v>27</v>
      </c>
      <c r="E8" s="2" t="s">
        <v>29</v>
      </c>
      <c r="F8" s="34">
        <v>9</v>
      </c>
      <c r="G8" s="34">
        <v>569</v>
      </c>
      <c r="H8" s="22">
        <v>598000</v>
      </c>
    </row>
    <row r="9" spans="2:8" x14ac:dyDescent="0.25">
      <c r="B9" s="5" t="s">
        <v>15</v>
      </c>
      <c r="C9" s="2" t="s">
        <v>24</v>
      </c>
      <c r="D9" s="2" t="s">
        <v>27</v>
      </c>
      <c r="E9" s="2" t="s">
        <v>30</v>
      </c>
      <c r="F9" s="34">
        <v>13</v>
      </c>
      <c r="G9" s="34">
        <v>270</v>
      </c>
      <c r="H9" s="22">
        <v>1450000</v>
      </c>
    </row>
    <row r="10" spans="2:8" x14ac:dyDescent="0.25">
      <c r="B10" s="9" t="s">
        <v>16</v>
      </c>
      <c r="C10" s="10" t="s">
        <v>25</v>
      </c>
      <c r="D10" s="10" t="s">
        <v>26</v>
      </c>
      <c r="E10" s="10" t="s">
        <v>31</v>
      </c>
      <c r="F10" s="35">
        <v>15</v>
      </c>
      <c r="G10" s="35">
        <v>387</v>
      </c>
      <c r="H10" s="23">
        <v>1220000</v>
      </c>
    </row>
    <row r="11" spans="2:8" x14ac:dyDescent="0.25">
      <c r="B11" s="37" t="s">
        <v>37</v>
      </c>
      <c r="C11" s="37"/>
      <c r="D11" s="37"/>
      <c r="E11" s="37"/>
      <c r="F11" s="37"/>
      <c r="G11" s="37"/>
      <c r="H11" s="21">
        <f>DAVERAGE(B2:H10,G2,D2:D3)</f>
        <v>515</v>
      </c>
    </row>
    <row r="13" spans="2:8" ht="14.5" thickBot="1" x14ac:dyDescent="0.3"/>
    <row r="14" spans="2:8" ht="32" customHeight="1" thickBot="1" x14ac:dyDescent="0.3">
      <c r="B14" s="16" t="s">
        <v>3</v>
      </c>
      <c r="C14" s="16" t="s">
        <v>6</v>
      </c>
    </row>
    <row r="15" spans="2:8" x14ac:dyDescent="0.25">
      <c r="B15" s="1" t="s">
        <v>31</v>
      </c>
    </row>
    <row r="16" spans="2:8" x14ac:dyDescent="0.25">
      <c r="C16" s="1" t="s">
        <v>38</v>
      </c>
    </row>
    <row r="17" spans="2:5" ht="14.5" thickBot="1" x14ac:dyDescent="0.3"/>
    <row r="18" spans="2:5" ht="28.5" thickBot="1" x14ac:dyDescent="0.3">
      <c r="B18" s="15" t="s">
        <v>0</v>
      </c>
      <c r="C18" s="16" t="s">
        <v>1</v>
      </c>
      <c r="D18" s="19" t="s">
        <v>5</v>
      </c>
      <c r="E18" s="16" t="s">
        <v>6</v>
      </c>
    </row>
    <row r="19" spans="2:5" x14ac:dyDescent="0.25">
      <c r="B19" s="12" t="s">
        <v>9</v>
      </c>
      <c r="C19" s="13" t="s">
        <v>18</v>
      </c>
      <c r="D19" s="33">
        <v>661.00000000000011</v>
      </c>
      <c r="E19" s="20">
        <v>2260000</v>
      </c>
    </row>
    <row r="20" spans="2:5" x14ac:dyDescent="0.25">
      <c r="B20" s="5" t="s">
        <v>10</v>
      </c>
      <c r="C20" s="2" t="s">
        <v>19</v>
      </c>
      <c r="D20" s="34">
        <v>517</v>
      </c>
      <c r="E20" s="22">
        <v>1100000</v>
      </c>
    </row>
    <row r="21" spans="2:5" x14ac:dyDescent="0.25">
      <c r="B21" s="5" t="s">
        <v>11</v>
      </c>
      <c r="C21" s="2" t="s">
        <v>20</v>
      </c>
      <c r="D21" s="34">
        <v>257</v>
      </c>
      <c r="E21" s="22">
        <v>2340000</v>
      </c>
    </row>
    <row r="22" spans="2:5" x14ac:dyDescent="0.25">
      <c r="B22" s="5" t="s">
        <v>13</v>
      </c>
      <c r="C22" s="2" t="s">
        <v>22</v>
      </c>
      <c r="D22" s="34">
        <v>235</v>
      </c>
      <c r="E22" s="22">
        <v>1045000</v>
      </c>
    </row>
    <row r="23" spans="2:5" x14ac:dyDescent="0.25">
      <c r="B23" s="5" t="s">
        <v>15</v>
      </c>
      <c r="C23" s="2" t="s">
        <v>24</v>
      </c>
      <c r="D23" s="34">
        <v>270</v>
      </c>
      <c r="E23" s="22">
        <v>1450000</v>
      </c>
    </row>
    <row r="24" spans="2:5" x14ac:dyDescent="0.25">
      <c r="B24" s="9" t="s">
        <v>16</v>
      </c>
      <c r="C24" s="10" t="s">
        <v>25</v>
      </c>
      <c r="D24" s="35">
        <v>387</v>
      </c>
      <c r="E24" s="23">
        <v>1220000</v>
      </c>
    </row>
  </sheetData>
  <mergeCells count="1">
    <mergeCell ref="B11:G11"/>
  </mergeCells>
  <phoneticPr fontId="1" type="noConversion"/>
  <conditionalFormatting sqref="B3:H10">
    <cfRule type="expression" dxfId="1" priority="1">
      <formula>$F3&lt;10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FF975-0515-4DB7-8E3A-F3F71BCB0DBA}">
  <dimension ref="B1:H18"/>
  <sheetViews>
    <sheetView workbookViewId="0">
      <selection activeCell="J6" sqref="J6"/>
    </sheetView>
  </sheetViews>
  <sheetFormatPr defaultRowHeight="14" x14ac:dyDescent="0.25"/>
  <cols>
    <col min="1" max="1" width="1.6328125" style="1" customWidth="1"/>
    <col min="2" max="2" width="12.08984375" style="1" customWidth="1"/>
    <col min="3" max="3" width="18" style="1" customWidth="1"/>
    <col min="4" max="4" width="16.6328125" style="1" customWidth="1"/>
    <col min="5" max="5" width="14.54296875" style="1" customWidth="1"/>
    <col min="6" max="6" width="13.7265625" style="1" customWidth="1"/>
    <col min="7" max="7" width="12.90625" style="1" customWidth="1"/>
    <col min="8" max="8" width="15.1796875" style="1" customWidth="1"/>
    <col min="9" max="16384" width="8.7265625" style="1"/>
  </cols>
  <sheetData>
    <row r="1" spans="2:8" ht="14.5" thickBot="1" x14ac:dyDescent="0.3"/>
    <row r="2" spans="2:8" ht="28.5" thickBot="1" x14ac:dyDescent="0.3">
      <c r="B2" s="15" t="s">
        <v>0</v>
      </c>
      <c r="C2" s="16" t="s">
        <v>1</v>
      </c>
      <c r="D2" s="16" t="s">
        <v>2</v>
      </c>
      <c r="E2" s="16" t="s">
        <v>3</v>
      </c>
      <c r="F2" s="16" t="s">
        <v>4</v>
      </c>
      <c r="G2" s="19" t="s">
        <v>5</v>
      </c>
      <c r="H2" s="17" t="s">
        <v>6</v>
      </c>
    </row>
    <row r="3" spans="2:8" x14ac:dyDescent="0.25">
      <c r="B3" s="12" t="s">
        <v>11</v>
      </c>
      <c r="C3" s="13" t="s">
        <v>20</v>
      </c>
      <c r="D3" s="13" t="s">
        <v>28</v>
      </c>
      <c r="E3" s="13" t="s">
        <v>31</v>
      </c>
      <c r="F3" s="33">
        <v>23</v>
      </c>
      <c r="G3" s="33">
        <v>257</v>
      </c>
      <c r="H3" s="43">
        <v>2340000</v>
      </c>
    </row>
    <row r="4" spans="2:8" x14ac:dyDescent="0.25">
      <c r="B4" s="5" t="s">
        <v>13</v>
      </c>
      <c r="C4" s="2" t="s">
        <v>22</v>
      </c>
      <c r="D4" s="2" t="s">
        <v>28</v>
      </c>
      <c r="E4" s="2" t="s">
        <v>29</v>
      </c>
      <c r="F4" s="34">
        <v>15</v>
      </c>
      <c r="G4" s="34">
        <v>235</v>
      </c>
      <c r="H4" s="44">
        <v>1045000</v>
      </c>
    </row>
    <row r="5" spans="2:8" x14ac:dyDescent="0.25">
      <c r="B5" s="5"/>
      <c r="C5" s="2"/>
      <c r="D5" s="38" t="s">
        <v>43</v>
      </c>
      <c r="E5" s="2"/>
      <c r="F5" s="34"/>
      <c r="G5" s="34">
        <f>SUBTOTAL(1,G3:G4)</f>
        <v>246</v>
      </c>
      <c r="H5" s="44"/>
    </row>
    <row r="6" spans="2:8" x14ac:dyDescent="0.25">
      <c r="B6" s="5"/>
      <c r="C6" s="2">
        <f>SUBTOTAL(3,C3:C4)</f>
        <v>2</v>
      </c>
      <c r="D6" s="38" t="s">
        <v>39</v>
      </c>
      <c r="E6" s="2"/>
      <c r="F6" s="34"/>
      <c r="G6" s="34"/>
      <c r="H6" s="44"/>
    </row>
    <row r="7" spans="2:8" x14ac:dyDescent="0.25">
      <c r="B7" s="5" t="s">
        <v>9</v>
      </c>
      <c r="C7" s="2" t="s">
        <v>18</v>
      </c>
      <c r="D7" s="2" t="s">
        <v>26</v>
      </c>
      <c r="E7" s="2" t="s">
        <v>29</v>
      </c>
      <c r="F7" s="34">
        <v>18</v>
      </c>
      <c r="G7" s="34">
        <v>652</v>
      </c>
      <c r="H7" s="44">
        <v>2260000</v>
      </c>
    </row>
    <row r="8" spans="2:8" x14ac:dyDescent="0.25">
      <c r="B8" s="5" t="s">
        <v>12</v>
      </c>
      <c r="C8" s="2" t="s">
        <v>21</v>
      </c>
      <c r="D8" s="2" t="s">
        <v>26</v>
      </c>
      <c r="E8" s="2" t="s">
        <v>32</v>
      </c>
      <c r="F8" s="34">
        <v>21</v>
      </c>
      <c r="G8" s="34">
        <v>497</v>
      </c>
      <c r="H8" s="44">
        <v>764790</v>
      </c>
    </row>
    <row r="9" spans="2:8" x14ac:dyDescent="0.25">
      <c r="B9" s="5" t="s">
        <v>16</v>
      </c>
      <c r="C9" s="2" t="s">
        <v>25</v>
      </c>
      <c r="D9" s="2" t="s">
        <v>26</v>
      </c>
      <c r="E9" s="2" t="s">
        <v>31</v>
      </c>
      <c r="F9" s="34">
        <v>15</v>
      </c>
      <c r="G9" s="34">
        <v>387</v>
      </c>
      <c r="H9" s="44">
        <v>1220000</v>
      </c>
    </row>
    <row r="10" spans="2:8" x14ac:dyDescent="0.25">
      <c r="B10" s="5"/>
      <c r="C10" s="2"/>
      <c r="D10" s="38" t="s">
        <v>44</v>
      </c>
      <c r="E10" s="2"/>
      <c r="F10" s="34"/>
      <c r="G10" s="34">
        <f>SUBTOTAL(1,G7:G9)</f>
        <v>512</v>
      </c>
      <c r="H10" s="44"/>
    </row>
    <row r="11" spans="2:8" x14ac:dyDescent="0.25">
      <c r="B11" s="5"/>
      <c r="C11" s="2">
        <f>SUBTOTAL(3,C7:C9)</f>
        <v>3</v>
      </c>
      <c r="D11" s="38" t="s">
        <v>40</v>
      </c>
      <c r="E11" s="2"/>
      <c r="F11" s="34"/>
      <c r="G11" s="34"/>
      <c r="H11" s="44"/>
    </row>
    <row r="12" spans="2:8" x14ac:dyDescent="0.25">
      <c r="B12" s="5" t="s">
        <v>10</v>
      </c>
      <c r="C12" s="2" t="s">
        <v>19</v>
      </c>
      <c r="D12" s="2" t="s">
        <v>27</v>
      </c>
      <c r="E12" s="2" t="s">
        <v>30</v>
      </c>
      <c r="F12" s="34">
        <v>7</v>
      </c>
      <c r="G12" s="34">
        <v>517</v>
      </c>
      <c r="H12" s="44">
        <v>1100000</v>
      </c>
    </row>
    <row r="13" spans="2:8" x14ac:dyDescent="0.25">
      <c r="B13" s="5" t="s">
        <v>14</v>
      </c>
      <c r="C13" s="2" t="s">
        <v>23</v>
      </c>
      <c r="D13" s="2" t="s">
        <v>27</v>
      </c>
      <c r="E13" s="2" t="s">
        <v>29</v>
      </c>
      <c r="F13" s="34">
        <v>9</v>
      </c>
      <c r="G13" s="34">
        <v>569</v>
      </c>
      <c r="H13" s="44">
        <v>598000</v>
      </c>
    </row>
    <row r="14" spans="2:8" ht="14.5" thickBot="1" x14ac:dyDescent="0.3">
      <c r="B14" s="45" t="s">
        <v>15</v>
      </c>
      <c r="C14" s="7" t="s">
        <v>24</v>
      </c>
      <c r="D14" s="7" t="s">
        <v>27</v>
      </c>
      <c r="E14" s="7" t="s">
        <v>30</v>
      </c>
      <c r="F14" s="46">
        <v>13</v>
      </c>
      <c r="G14" s="46">
        <v>270</v>
      </c>
      <c r="H14" s="47">
        <v>1450000</v>
      </c>
    </row>
    <row r="15" spans="2:8" x14ac:dyDescent="0.25">
      <c r="B15" s="39"/>
      <c r="C15" s="39"/>
      <c r="D15" s="42" t="s">
        <v>45</v>
      </c>
      <c r="E15" s="39"/>
      <c r="F15" s="40"/>
      <c r="G15" s="40">
        <f>SUBTOTAL(1,G12:G14)</f>
        <v>452</v>
      </c>
      <c r="H15" s="41"/>
    </row>
    <row r="16" spans="2:8" x14ac:dyDescent="0.25">
      <c r="B16" s="39"/>
      <c r="C16" s="39">
        <f>SUBTOTAL(3,C12:C14)</f>
        <v>3</v>
      </c>
      <c r="D16" s="42" t="s">
        <v>41</v>
      </c>
      <c r="E16" s="39"/>
      <c r="F16" s="40"/>
      <c r="G16" s="40"/>
      <c r="H16" s="41"/>
    </row>
    <row r="17" spans="2:8" x14ac:dyDescent="0.25">
      <c r="B17" s="39"/>
      <c r="C17" s="39"/>
      <c r="D17" s="42" t="s">
        <v>46</v>
      </c>
      <c r="E17" s="39"/>
      <c r="F17" s="40"/>
      <c r="G17" s="40">
        <f>SUBTOTAL(1,G3:G14)</f>
        <v>423</v>
      </c>
      <c r="H17" s="41"/>
    </row>
    <row r="18" spans="2:8" x14ac:dyDescent="0.25">
      <c r="B18" s="39"/>
      <c r="C18" s="39">
        <f>SUBTOTAL(3,C3:C14)</f>
        <v>8</v>
      </c>
      <c r="D18" s="42" t="s">
        <v>42</v>
      </c>
      <c r="E18" s="39"/>
      <c r="F18" s="40"/>
      <c r="G18" s="40"/>
      <c r="H18" s="41"/>
    </row>
  </sheetData>
  <sortState xmlns:xlrd2="http://schemas.microsoft.com/office/spreadsheetml/2017/richdata2" ref="B3:H14">
    <sortCondition descending="1" ref="D2:D14"/>
  </sortState>
  <phoneticPr fontId="1" type="noConversion"/>
  <conditionalFormatting sqref="B3:H18">
    <cfRule type="expression" dxfId="0" priority="1">
      <formula>$F3&lt;10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워크시트</vt:lpstr>
      </vt:variant>
      <vt:variant>
        <vt:i4>3</vt:i4>
      </vt:variant>
      <vt:variant>
        <vt:lpstr>차트</vt:lpstr>
      </vt:variant>
      <vt:variant>
        <vt:i4>1</vt:i4>
      </vt:variant>
      <vt:variant>
        <vt:lpstr>이름 지정된 범위</vt:lpstr>
      </vt:variant>
      <vt:variant>
        <vt:i4>3</vt:i4>
      </vt:variant>
    </vt:vector>
  </HeadingPairs>
  <TitlesOfParts>
    <vt:vector size="7" baseType="lpstr">
      <vt:lpstr>작업1</vt:lpstr>
      <vt:lpstr>작업2</vt:lpstr>
      <vt:lpstr>작업3</vt:lpstr>
      <vt:lpstr>제4작업</vt:lpstr>
      <vt:lpstr>작업2!Criteria</vt:lpstr>
      <vt:lpstr>작업2!Extract</vt:lpstr>
      <vt:lpstr>판매가격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Kwon</dc:creator>
  <cp:lastModifiedBy>Ryan Kwon</cp:lastModifiedBy>
  <dcterms:created xsi:type="dcterms:W3CDTF">2026-07-25T12:53:03Z</dcterms:created>
  <dcterms:modified xsi:type="dcterms:W3CDTF">2026-08-04T12:16:49Z</dcterms:modified>
</cp:coreProperties>
</file>