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nakang\Documents\"/>
    </mc:Choice>
  </mc:AlternateContent>
  <xr:revisionPtr revIDLastSave="0" documentId="8_{0AAE207E-4C35-4F7B-BFDA-22F40D6732F4}" xr6:coauthVersionLast="47" xr6:coauthVersionMax="47" xr10:uidLastSave="{00000000-0000-0000-0000-000000000000}"/>
  <bookViews>
    <workbookView xWindow="0" yWindow="1770" windowWidth="14310" windowHeight="10365" xr2:uid="{D1CCA047-0B4D-4283-AA66-C4BB19926314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제2작업!$B$18:$F$18</definedName>
    <definedName name="열량">제1작업!$H$5:$H$12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<sst xmlns="http://schemas.openxmlformats.org/spreadsheetml/2006/main" count="125" uniqueCount="52">
  <si>
    <t>최고 열량(단위:kcal)</t>
    <phoneticPr fontId="3" type="noConversion"/>
  </si>
  <si>
    <t>수제버거 일일 총 판매금액</t>
    <phoneticPr fontId="3" type="noConversion"/>
  </si>
  <si>
    <t>제품코드</t>
    <phoneticPr fontId="3" type="noConversion"/>
  </si>
  <si>
    <t>메뉴</t>
    <phoneticPr fontId="3" type="noConversion"/>
  </si>
  <si>
    <t>구분</t>
  </si>
  <si>
    <t>구분</t>
    <phoneticPr fontId="3" type="noConversion"/>
  </si>
  <si>
    <t>원산지</t>
    <phoneticPr fontId="3" type="noConversion"/>
  </si>
  <si>
    <t>가격</t>
  </si>
  <si>
    <t>가격</t>
    <phoneticPr fontId="3" type="noConversion"/>
  </si>
  <si>
    <t>판매수량
(단위EA)</t>
    <phoneticPr fontId="3" type="noConversion"/>
  </si>
  <si>
    <t>열랑
(단위:kcal)</t>
    <phoneticPr fontId="3" type="noConversion"/>
  </si>
  <si>
    <t>판매순위</t>
    <phoneticPr fontId="3" type="noConversion"/>
  </si>
  <si>
    <t>비고</t>
    <phoneticPr fontId="3" type="noConversion"/>
  </si>
  <si>
    <t>RA-051</t>
    <phoneticPr fontId="3" type="noConversion"/>
  </si>
  <si>
    <t>CB-102</t>
    <phoneticPr fontId="3" type="noConversion"/>
  </si>
  <si>
    <t>FR-103</t>
    <phoneticPr fontId="3" type="noConversion"/>
  </si>
  <si>
    <t>BE-502</t>
    <phoneticPr fontId="3" type="noConversion"/>
  </si>
  <si>
    <t>BA-031</t>
    <phoneticPr fontId="3" type="noConversion"/>
  </si>
  <si>
    <t>HA-402</t>
    <phoneticPr fontId="3" type="noConversion"/>
  </si>
  <si>
    <t>KO-071</t>
    <phoneticPr fontId="3" type="noConversion"/>
  </si>
  <si>
    <t>CH-503</t>
    <phoneticPr fontId="3" type="noConversion"/>
  </si>
  <si>
    <t>통새우버거세트</t>
  </si>
  <si>
    <t>통새우버거세트</t>
    <phoneticPr fontId="3" type="noConversion"/>
  </si>
  <si>
    <t>클래식치즈버거</t>
    <phoneticPr fontId="3" type="noConversion"/>
  </si>
  <si>
    <t>프렌치프라이</t>
    <phoneticPr fontId="3" type="noConversion"/>
  </si>
  <si>
    <t>베이컨에그버서</t>
    <phoneticPr fontId="3" type="noConversion"/>
  </si>
  <si>
    <t>바베큐버거세트</t>
    <phoneticPr fontId="3" type="noConversion"/>
  </si>
  <si>
    <t>하와이안버거</t>
    <phoneticPr fontId="3" type="noConversion"/>
  </si>
  <si>
    <t>치즈스틱</t>
    <phoneticPr fontId="3" type="noConversion"/>
  </si>
  <si>
    <t>한우버거세트</t>
    <phoneticPr fontId="3" type="noConversion"/>
  </si>
  <si>
    <t>세트</t>
  </si>
  <si>
    <t>세트</t>
    <phoneticPr fontId="3" type="noConversion"/>
  </si>
  <si>
    <t>단품</t>
  </si>
  <si>
    <t>단품</t>
    <phoneticPr fontId="3" type="noConversion"/>
  </si>
  <si>
    <t>사이드</t>
  </si>
  <si>
    <t>사이드</t>
    <phoneticPr fontId="3" type="noConversion"/>
  </si>
  <si>
    <t>베트남</t>
    <phoneticPr fontId="3" type="noConversion"/>
  </si>
  <si>
    <t>덴마크</t>
    <phoneticPr fontId="3" type="noConversion"/>
  </si>
  <si>
    <t>한국</t>
    <phoneticPr fontId="3" type="noConversion"/>
  </si>
  <si>
    <t>독일</t>
    <phoneticPr fontId="3" type="noConversion"/>
  </si>
  <si>
    <t>미국</t>
    <phoneticPr fontId="3" type="noConversion"/>
  </si>
  <si>
    <t>호주</t>
    <phoneticPr fontId="3" type="noConversion"/>
  </si>
  <si>
    <t>세트메뉴 판매수량 합계</t>
    <phoneticPr fontId="3" type="noConversion"/>
  </si>
  <si>
    <t>판매금액</t>
    <phoneticPr fontId="3" type="noConversion"/>
  </si>
  <si>
    <t>&gt;=650</t>
    <phoneticPr fontId="3" type="noConversion"/>
  </si>
  <si>
    <t>총합계</t>
  </si>
  <si>
    <t>개수 : 제품코드</t>
  </si>
  <si>
    <t>평균 : 판매수량(단위EA)</t>
  </si>
  <si>
    <t>2001-5000</t>
  </si>
  <si>
    <t>5001-8000</t>
  </si>
  <si>
    <t>8001-11000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</si>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</sst>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1" fontId="2" fillId="0" borderId="2" xfId="1" applyFont="1" applyBorder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41" fontId="2" fillId="0" borderId="6" xfId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41" fontId="2" fillId="0" borderId="9" xfId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2">
    <cellStyle name="쉼표 [0]" xfId="1" builtinId="6"/>
    <cellStyle name="표준" xfId="0" builtinId="0"/>
  </cellStyles>
  <dxfs count="22"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단품 및 세트 메뉴 수제버거 일일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판매수량(단위:EA)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2.731481496417304E-3"/>
                  <c:y val="5.2235498356268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C-40BD-B085-8AF2CBFD5F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(제1작업!$C$5:$C$6,제1작업!$C$8:$C$11)</c:f>
              <c:strCache>
                <c:ptCount val="6"/>
                <c:pt idx="0">
                  <c:v>통새우버거세트</c:v>
                </c:pt>
                <c:pt idx="1">
                  <c:v>클래식치즈버거</c:v>
                </c:pt>
                <c:pt idx="2">
                  <c:v>베이컨에그버서</c:v>
                </c:pt>
                <c:pt idx="3">
                  <c:v>바베큐버거세트</c:v>
                </c:pt>
                <c:pt idx="4">
                  <c:v>하와이안버거</c:v>
                </c:pt>
                <c:pt idx="5">
                  <c:v>한우버거세트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제1작업!$G$5:$G$12</c15:sqref>
                  </c15:fullRef>
                </c:ext>
              </c:extLst>
              <c:f>(제1작업!$G$5:$G$6,제1작업!$G$8:$G$11)</c:f>
              <c:numCache>
                <c:formatCode>_(* #,##0_);_(* \(#,##0\);_(* "-"_);_(@_)</c:formatCode>
                <c:ptCount val="6"/>
                <c:pt idx="0">
                  <c:v>580</c:v>
                </c:pt>
                <c:pt idx="1">
                  <c:v>430</c:v>
                </c:pt>
                <c:pt idx="2">
                  <c:v>650</c:v>
                </c:pt>
                <c:pt idx="3">
                  <c:v>178</c:v>
                </c:pt>
                <c:pt idx="4">
                  <c:v>423</c:v>
                </c:pt>
                <c:pt idx="5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C-40BD-B085-8AF2CBFD5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24972271"/>
        <c:axId val="1824956431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(제1작업!$C$5:$C$6,제1작업!$C$8:$C$11)</c:f>
              <c:strCache>
                <c:ptCount val="6"/>
                <c:pt idx="0">
                  <c:v>통새우버거세트</c:v>
                </c:pt>
                <c:pt idx="1">
                  <c:v>클래식치즈버거</c:v>
                </c:pt>
                <c:pt idx="2">
                  <c:v>베이컨에그버서</c:v>
                </c:pt>
                <c:pt idx="3">
                  <c:v>바베큐버거세트</c:v>
                </c:pt>
                <c:pt idx="4">
                  <c:v>하와이안버거</c:v>
                </c:pt>
                <c:pt idx="5">
                  <c:v>한우버거세트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제1작업!$F$5:$F$12</c15:sqref>
                  </c15:fullRef>
                </c:ext>
              </c:extLst>
              <c:f>(제1작업!$F$5:$F$6,제1작업!$F$8:$F$11)</c:f>
              <c:numCache>
                <c:formatCode>#,##0"원"</c:formatCode>
                <c:ptCount val="6"/>
                <c:pt idx="0">
                  <c:v>8900</c:v>
                </c:pt>
                <c:pt idx="1">
                  <c:v>5500</c:v>
                </c:pt>
                <c:pt idx="2">
                  <c:v>6000</c:v>
                </c:pt>
                <c:pt idx="3">
                  <c:v>9100</c:v>
                </c:pt>
                <c:pt idx="4">
                  <c:v>6500</c:v>
                </c:pt>
                <c:pt idx="5">
                  <c:v>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C-40BD-B085-8AF2CBFD5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919295"/>
        <c:axId val="1188918335"/>
      </c:lineChart>
      <c:catAx>
        <c:axId val="182497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824956431"/>
        <c:crosses val="autoZero"/>
        <c:auto val="1"/>
        <c:lblAlgn val="ctr"/>
        <c:lblOffset val="100"/>
        <c:noMultiLvlLbl val="0"/>
      </c:catAx>
      <c:valAx>
        <c:axId val="182495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824972271"/>
        <c:crosses val="autoZero"/>
        <c:crossBetween val="between"/>
        <c:majorUnit val="200"/>
      </c:valAx>
      <c:valAx>
        <c:axId val="1188918335"/>
        <c:scaling>
          <c:orientation val="minMax"/>
        </c:scaling>
        <c:delete val="0"/>
        <c:axPos val="r"/>
        <c:numFmt formatCode="#,##0&quot;원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188919295"/>
        <c:crosses val="max"/>
        <c:crossBetween val="between"/>
        <c:majorUnit val="2000"/>
      </c:valAx>
      <c:catAx>
        <c:axId val="1188919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8918335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89522C-9DEB-48EB-8764-8A5A02E05F57}">
  <sheetPr/>
  <sheetViews>
    <sheetView zoomScale="6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66675</xdr:rowOff>
    </xdr:from>
    <xdr:to>
      <xdr:col>6</xdr:col>
      <xdr:colOff>476250</xdr:colOff>
      <xdr:row>2</xdr:row>
      <xdr:rowOff>209550</xdr:rowOff>
    </xdr:to>
    <xdr:sp macro="" textlink="">
      <xdr:nvSpPr>
        <xdr:cNvPr id="2" name="사각형: 잘린 위쪽 모서리 1">
          <a:extLst>
            <a:ext uri="{FF2B5EF4-FFF2-40B4-BE49-F238E27FC236}">
              <a16:creationId xmlns:a16="http://schemas.microsoft.com/office/drawing/2014/main" id="{E6E4C86A-AB20-C608-490F-0C44A64177F7}"/>
            </a:ext>
          </a:extLst>
        </xdr:cNvPr>
        <xdr:cNvSpPr/>
      </xdr:nvSpPr>
      <xdr:spPr>
        <a:xfrm>
          <a:off x="247650" y="66675"/>
          <a:ext cx="4581525" cy="771525"/>
        </a:xfrm>
        <a:prstGeom prst="snip2SameRect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수제버거 일일 판매 현황</a:t>
          </a:r>
        </a:p>
      </xdr:txBody>
    </xdr:sp>
    <xdr:clientData/>
  </xdr:twoCellAnchor>
  <xdr:twoCellAnchor editAs="oneCell">
    <xdr:from>
      <xdr:col>6</xdr:col>
      <xdr:colOff>923925</xdr:colOff>
      <xdr:row>0</xdr:row>
      <xdr:rowOff>76201</xdr:rowOff>
    </xdr:from>
    <xdr:to>
      <xdr:col>9</xdr:col>
      <xdr:colOff>676275</xdr:colOff>
      <xdr:row>2</xdr:row>
      <xdr:rowOff>257175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33F8E16-615D-D999-3E96-C316D154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76201"/>
          <a:ext cx="2552700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738FCEA-78E3-645D-2868-ACE224830C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0.64481</cdr:x>
      <cdr:y>0.12845</cdr:y>
    </cdr:from>
    <cdr:to>
      <cdr:x>0.75731</cdr:x>
      <cdr:y>0.21065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923440F9-C6D2-ADEC-B5F2-70C72D409947}"/>
            </a:ext>
          </a:extLst>
        </cdr:cNvPr>
        <cdr:cNvSpPr/>
      </cdr:nvSpPr>
      <cdr:spPr>
        <a:xfrm xmlns:a="http://schemas.openxmlformats.org/drawingml/2006/main">
          <a:off x="5996065" y="780738"/>
          <a:ext cx="1046189" cy="499673"/>
        </a:xfrm>
        <a:prstGeom xmlns:a="http://schemas.openxmlformats.org/drawingml/2006/main" prst="wedgeRoundRectCallout">
          <a:avLst>
            <a:gd name="adj1" fmla="val 89614"/>
            <a:gd name="adj2" fmla="val -21875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sz="1200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nakang" refreshedDate="45881.515106250001" createdVersion="8" refreshedVersion="8" minRefreshableVersion="3" recordCount="8" xr:uid="{8A0A97FD-E5D7-4D2C-BF63-C1C63C3FB06F}">
  <cacheSource type="worksheet">
    <worksheetSource ref="B4:G12" sheet="제1작업"/>
  </cacheSource>
  <cacheFields count="6">
    <cacheField name="제품코드" numFmtId="0">
      <sharedItems count="8">
        <s v="RA-051"/>
        <s v="CB-102"/>
        <s v="FR-103"/>
        <s v="BE-502"/>
        <s v="BA-031"/>
        <s v="HA-402"/>
        <s v="KO-071"/>
        <s v="CH-503"/>
      </sharedItems>
    </cacheField>
    <cacheField name="메뉴" numFmtId="0">
      <sharedItems/>
    </cacheField>
    <cacheField name="구분" numFmtId="0">
      <sharedItems count="3">
        <s v="세트"/>
        <s v="단품"/>
        <s v="사이드"/>
      </sharedItems>
    </cacheField>
    <cacheField name="원산지" numFmtId="0">
      <sharedItems/>
    </cacheField>
    <cacheField name="가격" numFmtId="176">
      <sharedItems containsSemiMixedTypes="0" containsString="0" containsNumber="1" containsInteger="1" minValue="2500" maxValue="9100" count="8">
        <n v="8900"/>
        <n v="5500"/>
        <n v="3000"/>
        <n v="6000"/>
        <n v="9100"/>
        <n v="6500"/>
        <n v="8500"/>
        <n v="2500"/>
      </sharedItems>
      <fieldGroup base="4">
        <rangePr autoStart="0" autoEnd="0" startNum="2001" endNum="11000" groupInterval="3000"/>
        <groupItems count="5">
          <s v="&lt;2001"/>
          <s v="2001-5000"/>
          <s v="5001-8000"/>
          <s v="8001-11000"/>
          <s v="&gt;11001"/>
        </groupItems>
      </fieldGroup>
    </cacheField>
    <cacheField name="판매수량_x000a_(단위EA)" numFmtId="41">
      <sharedItems containsSemiMixedTypes="0" containsString="0" containsNumber="1" containsInteger="1" minValue="178" maxValue="9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s v="통새우버거세트"/>
    <x v="0"/>
    <s v="베트남"/>
    <x v="0"/>
    <n v="580"/>
  </r>
  <r>
    <x v="1"/>
    <s v="클래식치즈버거"/>
    <x v="1"/>
    <s v="덴마크"/>
    <x v="1"/>
    <n v="430"/>
  </r>
  <r>
    <x v="2"/>
    <s v="프렌치프라이"/>
    <x v="2"/>
    <s v="한국"/>
    <x v="2"/>
    <n v="350"/>
  </r>
  <r>
    <x v="3"/>
    <s v="베이컨에그버서"/>
    <x v="1"/>
    <s v="독일"/>
    <x v="3"/>
    <n v="650"/>
  </r>
  <r>
    <x v="4"/>
    <s v="바베큐버거세트"/>
    <x v="0"/>
    <s v="미국"/>
    <x v="4"/>
    <n v="178"/>
  </r>
  <r>
    <x v="5"/>
    <s v="하와이안버거"/>
    <x v="1"/>
    <s v="호주"/>
    <x v="5"/>
    <n v="423"/>
  </r>
  <r>
    <x v="6"/>
    <s v="한우버거세트"/>
    <x v="0"/>
    <s v="한국"/>
    <x v="6"/>
    <n v="950"/>
  </r>
  <r>
    <x v="7"/>
    <s v="치즈스틱"/>
    <x v="2"/>
    <s v="덴마크"/>
    <x v="7"/>
    <n v="6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E1F5F5-1ADB-4ACF-A0A5-4BE865DA30DE}" name="피벗 테이블1" cacheId="0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rowHeaderCaption="가격" colHeaderCaption="구분">
  <location ref="B2:H8" firstHeaderRow="1" firstDataRow="3" firstDataCol="1"/>
  <pivotFields count="6">
    <pivotField dataField="1" showAll="0">
      <items count="9">
        <item x="4"/>
        <item x="3"/>
        <item x="1"/>
        <item x="7"/>
        <item x="2"/>
        <item x="5"/>
        <item x="6"/>
        <item x="0"/>
        <item t="default"/>
      </items>
    </pivotField>
    <pivotField showAll="0"/>
    <pivotField axis="axisCol" showAll="0" sortType="descending">
      <items count="4">
        <item x="0"/>
        <item x="2"/>
        <item x="1"/>
        <item t="default"/>
      </items>
    </pivotField>
    <pivotField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dataField="1" numFmtId="41" showAll="0"/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제품코드" fld="0" subtotal="count" baseField="0" baseItem="0"/>
    <dataField name="평균 : 판매수량(단위EA)" fld="5" subtotal="average" baseField="4" baseItem="0" numFmtId="41"/>
  </dataFields>
  <formats count="22">
    <format dxfId="21">
      <pivotArea type="all" dataOnly="0" outline="0" fieldPosition="0"/>
    </format>
    <format dxfId="20">
      <pivotArea type="origin" dataOnly="0" labelOnly="1" outline="0" fieldPosition="0"/>
    </format>
    <format dxfId="19">
      <pivotArea field="2" type="button" dataOnly="0" labelOnly="1" outline="0" axis="axisCol" fieldPosition="0"/>
    </format>
    <format dxfId="18">
      <pivotArea field="-2" type="button" dataOnly="0" labelOnly="1" outline="0" axis="axisCol" fieldPosition="1"/>
    </format>
    <format dxfId="17">
      <pivotArea type="topRight" dataOnly="0" labelOnly="1" outline="0" fieldPosition="0"/>
    </format>
    <format dxfId="16">
      <pivotArea field="4" type="button" dataOnly="0" labelOnly="1" outline="0" axis="axisRow" fieldPosition="0"/>
    </format>
    <format dxfId="15">
      <pivotArea dataOnly="0" labelOnly="1" fieldPosition="0">
        <references count="1">
          <reference field="2" count="0"/>
        </references>
      </pivotArea>
    </format>
    <format dxfId="14">
      <pivotArea outline="0" collapsedLevelsAreSubtotals="1" fieldPosition="0"/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outline="0" fieldPosition="0">
        <references count="1">
          <reference field="2" count="1">
            <x v="1"/>
          </reference>
        </references>
      </pivotArea>
    </format>
    <format dxfId="11">
      <pivotArea dataOnly="0" labelOnly="1" fieldPosition="0">
        <references count="1">
          <reference field="2" count="1">
            <x v="2"/>
          </reference>
        </references>
      </pivotArea>
    </format>
    <format dxfId="10">
      <pivotArea dataOnly="0" labelOnly="1" fieldPosition="0">
        <references count="1">
          <reference field="2" count="1">
            <x v="0"/>
          </reference>
        </references>
      </pivotArea>
    </format>
    <format dxfId="9">
      <pivotArea collapsedLevelsAreSubtotals="1" fieldPosition="0">
        <references count="3">
          <reference field="4294967294" count="2" selected="0">
            <x v="0"/>
            <x v="1"/>
          </reference>
          <reference field="2" count="1" selected="0">
            <x v="0"/>
          </reference>
          <reference field="4" count="2">
            <x v="1"/>
            <x v="2"/>
          </reference>
        </references>
      </pivotArea>
    </format>
    <format dxfId="8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>
            <x v="2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>
            <x v="3"/>
          </reference>
        </references>
      </pivotArea>
    </format>
    <format dxfId="6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4" count="1">
            <x v="2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4" count="1">
            <x v="3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>
            <x v="1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>
            <x v="3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4" count="1">
            <x v="1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4" count="1">
            <x v="3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4437-8521-4840-8B3B-6F2D99A19FF5}">
  <dimension ref="B1:J16"/>
  <sheetViews>
    <sheetView tabSelected="1" topLeftCell="B1" workbookViewId="0">
      <selection activeCell="E16" sqref="E16"/>
    </sheetView>
  </sheetViews>
  <sheetFormatPr defaultRowHeight="13.5" x14ac:dyDescent="0.3"/>
  <cols>
    <col min="1" max="1" width="1.625" style="1" customWidth="1"/>
    <col min="2" max="2" width="9" style="1"/>
    <col min="3" max="3" width="15.75" style="1" customWidth="1"/>
    <col min="4" max="4" width="9.75" style="1" customWidth="1"/>
    <col min="5" max="5" width="12" style="1" customWidth="1"/>
    <col min="6" max="6" width="10.875" style="1" customWidth="1"/>
    <col min="7" max="7" width="13.125" style="1" customWidth="1"/>
    <col min="8" max="8" width="14.625" style="1" customWidth="1"/>
    <col min="9" max="10" width="9" style="1"/>
    <col min="11" max="11" width="5.25" style="1" customWidth="1"/>
    <col min="12" max="13" width="10.125" style="1" customWidth="1"/>
    <col min="14" max="14" width="10" style="1" customWidth="1"/>
    <col min="15" max="16384" width="9" style="1"/>
  </cols>
  <sheetData>
    <row r="1" spans="2:10" ht="24.95" customHeight="1" x14ac:dyDescent="0.3"/>
    <row r="2" spans="2:10" ht="24.95" customHeight="1" x14ac:dyDescent="0.3"/>
    <row r="3" spans="2:10" ht="24.95" customHeight="1" thickBot="1" x14ac:dyDescent="0.35"/>
    <row r="4" spans="2:10" ht="27" customHeight="1" thickBot="1" x14ac:dyDescent="0.35">
      <c r="B4" s="14" t="s">
        <v>2</v>
      </c>
      <c r="C4" s="15" t="s">
        <v>3</v>
      </c>
      <c r="D4" s="15" t="s">
        <v>5</v>
      </c>
      <c r="E4" s="15" t="s">
        <v>6</v>
      </c>
      <c r="F4" s="15" t="s">
        <v>8</v>
      </c>
      <c r="G4" s="16" t="s">
        <v>9</v>
      </c>
      <c r="H4" s="16" t="s">
        <v>10</v>
      </c>
      <c r="I4" s="15" t="s">
        <v>11</v>
      </c>
      <c r="J4" s="17" t="s">
        <v>12</v>
      </c>
    </row>
    <row r="5" spans="2:10" ht="17.100000000000001" customHeight="1" x14ac:dyDescent="0.3">
      <c r="B5" s="7" t="s">
        <v>13</v>
      </c>
      <c r="C5" s="3" t="s">
        <v>22</v>
      </c>
      <c r="D5" s="3" t="s">
        <v>31</v>
      </c>
      <c r="E5" s="3" t="s">
        <v>36</v>
      </c>
      <c r="F5" s="19">
        <v>8900</v>
      </c>
      <c r="G5" s="11">
        <v>580</v>
      </c>
      <c r="H5" s="11">
        <v>1060</v>
      </c>
      <c r="I5" s="3" t="str">
        <f>IF(_xlfn.RANK.EQ(G5,$G$5:$G$12,0)&lt;=3,_xlfn.RANK.EQ(G5,$G$5:$G$12,0)&amp;"위","")</f>
        <v/>
      </c>
      <c r="J5" s="8" t="str">
        <f>CHOOSE(RIGHT(B5,1),"쿠폰증정","음료리필","")</f>
        <v>쿠폰증정</v>
      </c>
    </row>
    <row r="6" spans="2:10" ht="17.100000000000001" customHeight="1" x14ac:dyDescent="0.3">
      <c r="B6" s="9" t="s">
        <v>14</v>
      </c>
      <c r="C6" s="2" t="s">
        <v>23</v>
      </c>
      <c r="D6" s="2" t="s">
        <v>33</v>
      </c>
      <c r="E6" s="2" t="s">
        <v>37</v>
      </c>
      <c r="F6" s="20">
        <v>5500</v>
      </c>
      <c r="G6" s="12">
        <v>430</v>
      </c>
      <c r="H6" s="12">
        <v>850</v>
      </c>
      <c r="I6" s="3" t="str">
        <f t="shared" ref="I6:I12" si="0">IF(_xlfn.RANK.EQ(G6,$G$5:$G$12,0)&lt;=3,_xlfn.RANK.EQ(G6,$G$5:$G$12,0)&amp;"위","")</f>
        <v/>
      </c>
      <c r="J6" s="8" t="str">
        <f t="shared" ref="J6:J12" si="1">CHOOSE(RIGHT(B6,1),"쿠폰증정","음료리필","")</f>
        <v>음료리필</v>
      </c>
    </row>
    <row r="7" spans="2:10" ht="17.100000000000001" customHeight="1" x14ac:dyDescent="0.3">
      <c r="B7" s="9" t="s">
        <v>15</v>
      </c>
      <c r="C7" s="2" t="s">
        <v>24</v>
      </c>
      <c r="D7" s="2" t="s">
        <v>35</v>
      </c>
      <c r="E7" s="2" t="s">
        <v>38</v>
      </c>
      <c r="F7" s="20">
        <v>3000</v>
      </c>
      <c r="G7" s="12">
        <v>350</v>
      </c>
      <c r="H7" s="12">
        <v>330</v>
      </c>
      <c r="I7" s="3" t="str">
        <f t="shared" si="0"/>
        <v/>
      </c>
      <c r="J7" s="8" t="str">
        <f t="shared" si="1"/>
        <v/>
      </c>
    </row>
    <row r="8" spans="2:10" ht="17.100000000000001" customHeight="1" x14ac:dyDescent="0.3">
      <c r="B8" s="9" t="s">
        <v>16</v>
      </c>
      <c r="C8" s="2" t="s">
        <v>25</v>
      </c>
      <c r="D8" s="2" t="s">
        <v>33</v>
      </c>
      <c r="E8" s="2" t="s">
        <v>39</v>
      </c>
      <c r="F8" s="20">
        <v>6000</v>
      </c>
      <c r="G8" s="12">
        <v>650</v>
      </c>
      <c r="H8" s="12">
        <v>950</v>
      </c>
      <c r="I8" s="3" t="str">
        <f t="shared" si="0"/>
        <v>3위</v>
      </c>
      <c r="J8" s="8" t="str">
        <f t="shared" si="1"/>
        <v>음료리필</v>
      </c>
    </row>
    <row r="9" spans="2:10" ht="17.100000000000001" customHeight="1" x14ac:dyDescent="0.3">
      <c r="B9" s="9" t="s">
        <v>17</v>
      </c>
      <c r="C9" s="2" t="s">
        <v>26</v>
      </c>
      <c r="D9" s="2" t="s">
        <v>31</v>
      </c>
      <c r="E9" s="2" t="s">
        <v>40</v>
      </c>
      <c r="F9" s="20">
        <v>9100</v>
      </c>
      <c r="G9" s="12">
        <v>178</v>
      </c>
      <c r="H9" s="12">
        <v>1100</v>
      </c>
      <c r="I9" s="3" t="str">
        <f t="shared" si="0"/>
        <v/>
      </c>
      <c r="J9" s="8" t="str">
        <f t="shared" si="1"/>
        <v>쿠폰증정</v>
      </c>
    </row>
    <row r="10" spans="2:10" ht="17.100000000000001" customHeight="1" x14ac:dyDescent="0.3">
      <c r="B10" s="9" t="s">
        <v>18</v>
      </c>
      <c r="C10" s="2" t="s">
        <v>27</v>
      </c>
      <c r="D10" s="2" t="s">
        <v>33</v>
      </c>
      <c r="E10" s="2" t="s">
        <v>41</v>
      </c>
      <c r="F10" s="20">
        <v>6500</v>
      </c>
      <c r="G10" s="12">
        <v>423</v>
      </c>
      <c r="H10" s="12">
        <v>920</v>
      </c>
      <c r="I10" s="3" t="str">
        <f t="shared" si="0"/>
        <v/>
      </c>
      <c r="J10" s="8" t="str">
        <f t="shared" si="1"/>
        <v>음료리필</v>
      </c>
    </row>
    <row r="11" spans="2:10" ht="17.100000000000001" customHeight="1" x14ac:dyDescent="0.3">
      <c r="B11" s="9" t="s">
        <v>19</v>
      </c>
      <c r="C11" s="2" t="s">
        <v>29</v>
      </c>
      <c r="D11" s="2" t="s">
        <v>31</v>
      </c>
      <c r="E11" s="2" t="s">
        <v>38</v>
      </c>
      <c r="F11" s="20">
        <v>8500</v>
      </c>
      <c r="G11" s="12">
        <v>950</v>
      </c>
      <c r="H11" s="12">
        <v>1080</v>
      </c>
      <c r="I11" s="3" t="str">
        <f t="shared" si="0"/>
        <v>1위</v>
      </c>
      <c r="J11" s="8" t="str">
        <f t="shared" si="1"/>
        <v>쿠폰증정</v>
      </c>
    </row>
    <row r="12" spans="2:10" ht="17.100000000000001" customHeight="1" thickBot="1" x14ac:dyDescent="0.35">
      <c r="B12" s="10" t="s">
        <v>20</v>
      </c>
      <c r="C12" s="4" t="s">
        <v>28</v>
      </c>
      <c r="D12" s="4" t="s">
        <v>35</v>
      </c>
      <c r="E12" s="4" t="s">
        <v>37</v>
      </c>
      <c r="F12" s="21">
        <v>2500</v>
      </c>
      <c r="G12" s="13">
        <v>657</v>
      </c>
      <c r="H12" s="13">
        <v>250</v>
      </c>
      <c r="I12" s="3" t="str">
        <f t="shared" si="0"/>
        <v>2위</v>
      </c>
      <c r="J12" s="8" t="str">
        <f t="shared" si="1"/>
        <v/>
      </c>
    </row>
    <row r="13" spans="2:10" ht="16.5" customHeight="1" x14ac:dyDescent="0.3">
      <c r="B13" s="33" t="s">
        <v>0</v>
      </c>
      <c r="C13" s="34"/>
      <c r="D13" s="35"/>
      <c r="E13" s="23">
        <f>MAX(열량)</f>
        <v>1100</v>
      </c>
      <c r="F13" s="39"/>
      <c r="G13" s="41" t="s">
        <v>42</v>
      </c>
      <c r="H13" s="34"/>
      <c r="I13" s="35"/>
      <c r="J13" s="22">
        <f>DSUM(D4:G12,G4,D4:D5)</f>
        <v>1708</v>
      </c>
    </row>
    <row r="14" spans="2:10" ht="17.25" customHeight="1" thickBot="1" x14ac:dyDescent="0.35">
      <c r="B14" s="36" t="s">
        <v>1</v>
      </c>
      <c r="C14" s="37"/>
      <c r="D14" s="38"/>
      <c r="E14" s="24">
        <f>SUMPRODUCT(F5:F12,G5:G12)</f>
        <v>26563800</v>
      </c>
      <c r="F14" s="40"/>
      <c r="G14" s="18" t="s">
        <v>3</v>
      </c>
      <c r="H14" s="5" t="s">
        <v>21</v>
      </c>
      <c r="I14" s="18" t="s">
        <v>43</v>
      </c>
      <c r="J14" s="6"/>
    </row>
    <row r="16" spans="2:10" ht="36" customHeight="1" x14ac:dyDescent="0.3"/>
  </sheetData>
  <mergeCells count="4">
    <mergeCell ref="B13:D13"/>
    <mergeCell ref="B14:D14"/>
    <mergeCell ref="F13:F14"/>
    <mergeCell ref="G13:I13"/>
  </mergeCells>
  <phoneticPr fontId="3" type="noConversion"/>
  <dataValidations count="1">
    <dataValidation type="list" allowBlank="1" showInputMessage="1" showErrorMessage="1" sqref="H14" xr:uid="{FCC304B2-115B-4693-ACD3-68D69306FFDE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C235B-6FBC-4BE5-86DC-2A160F013242}">
  <dimension ref="B1:H19"/>
  <sheetViews>
    <sheetView topLeftCell="A11" workbookViewId="0">
      <selection activeCell="G19" sqref="G19"/>
    </sheetView>
  </sheetViews>
  <sheetFormatPr defaultRowHeight="16.5" x14ac:dyDescent="0.3"/>
  <cols>
    <col min="1" max="1" width="1.625" customWidth="1"/>
    <col min="3" max="3" width="14.5" customWidth="1"/>
  </cols>
  <sheetData>
    <row r="1" spans="2:8" ht="17.25" thickBot="1" x14ac:dyDescent="0.35"/>
    <row r="2" spans="2:8" ht="41.25" thickBot="1" x14ac:dyDescent="0.35">
      <c r="B2" s="14" t="s">
        <v>2</v>
      </c>
      <c r="C2" s="15" t="s">
        <v>3</v>
      </c>
      <c r="D2" s="15" t="s">
        <v>5</v>
      </c>
      <c r="E2" s="15" t="s">
        <v>6</v>
      </c>
      <c r="F2" s="15" t="s">
        <v>8</v>
      </c>
      <c r="G2" s="16" t="s">
        <v>9</v>
      </c>
      <c r="H2" s="16" t="s">
        <v>10</v>
      </c>
    </row>
    <row r="3" spans="2:8" x14ac:dyDescent="0.3">
      <c r="B3" s="7" t="s">
        <v>13</v>
      </c>
      <c r="C3" s="3" t="s">
        <v>22</v>
      </c>
      <c r="D3" s="3" t="s">
        <v>31</v>
      </c>
      <c r="E3" s="3" t="s">
        <v>36</v>
      </c>
      <c r="F3" s="19">
        <v>8900</v>
      </c>
      <c r="G3" s="11">
        <v>580</v>
      </c>
      <c r="H3" s="11">
        <v>1060</v>
      </c>
    </row>
    <row r="4" spans="2:8" x14ac:dyDescent="0.3">
      <c r="B4" s="9" t="s">
        <v>14</v>
      </c>
      <c r="C4" s="2" t="s">
        <v>23</v>
      </c>
      <c r="D4" s="2" t="s">
        <v>33</v>
      </c>
      <c r="E4" s="2" t="s">
        <v>37</v>
      </c>
      <c r="F4" s="20">
        <v>5500</v>
      </c>
      <c r="G4" s="12">
        <v>430</v>
      </c>
      <c r="H4" s="12">
        <v>850</v>
      </c>
    </row>
    <row r="5" spans="2:8" x14ac:dyDescent="0.3">
      <c r="B5" s="9" t="s">
        <v>15</v>
      </c>
      <c r="C5" s="2" t="s">
        <v>24</v>
      </c>
      <c r="D5" s="2" t="s">
        <v>35</v>
      </c>
      <c r="E5" s="2" t="s">
        <v>38</v>
      </c>
      <c r="F5" s="20">
        <v>3000</v>
      </c>
      <c r="G5" s="12">
        <v>350</v>
      </c>
      <c r="H5" s="12">
        <v>330</v>
      </c>
    </row>
    <row r="6" spans="2:8" x14ac:dyDescent="0.3">
      <c r="B6" s="9" t="s">
        <v>16</v>
      </c>
      <c r="C6" s="2" t="s">
        <v>25</v>
      </c>
      <c r="D6" s="2" t="s">
        <v>33</v>
      </c>
      <c r="E6" s="2" t="s">
        <v>39</v>
      </c>
      <c r="F6" s="20">
        <v>6000</v>
      </c>
      <c r="G6" s="12">
        <v>650</v>
      </c>
      <c r="H6" s="12">
        <v>950</v>
      </c>
    </row>
    <row r="7" spans="2:8" x14ac:dyDescent="0.3">
      <c r="B7" s="9" t="s">
        <v>17</v>
      </c>
      <c r="C7" s="2" t="s">
        <v>26</v>
      </c>
      <c r="D7" s="2" t="s">
        <v>31</v>
      </c>
      <c r="E7" s="2" t="s">
        <v>40</v>
      </c>
      <c r="F7" s="20">
        <v>9100</v>
      </c>
      <c r="G7" s="12">
        <v>178</v>
      </c>
      <c r="H7" s="12">
        <v>1100</v>
      </c>
    </row>
    <row r="8" spans="2:8" x14ac:dyDescent="0.3">
      <c r="B8" s="9" t="s">
        <v>18</v>
      </c>
      <c r="C8" s="2" t="s">
        <v>27</v>
      </c>
      <c r="D8" s="2" t="s">
        <v>33</v>
      </c>
      <c r="E8" s="2" t="s">
        <v>41</v>
      </c>
      <c r="F8" s="20">
        <v>6500</v>
      </c>
      <c r="G8" s="12">
        <v>423</v>
      </c>
      <c r="H8" s="12">
        <v>920</v>
      </c>
    </row>
    <row r="9" spans="2:8" x14ac:dyDescent="0.3">
      <c r="B9" s="9" t="s">
        <v>19</v>
      </c>
      <c r="C9" s="2" t="s">
        <v>29</v>
      </c>
      <c r="D9" s="2" t="s">
        <v>31</v>
      </c>
      <c r="E9" s="2" t="s">
        <v>38</v>
      </c>
      <c r="F9" s="20">
        <v>8500</v>
      </c>
      <c r="G9" s="12">
        <v>950</v>
      </c>
      <c r="H9" s="12">
        <v>1080</v>
      </c>
    </row>
    <row r="10" spans="2:8" x14ac:dyDescent="0.3">
      <c r="B10" s="10" t="s">
        <v>20</v>
      </c>
      <c r="C10" s="4" t="s">
        <v>28</v>
      </c>
      <c r="D10" s="4" t="s">
        <v>35</v>
      </c>
      <c r="E10" s="4" t="s">
        <v>37</v>
      </c>
      <c r="F10" s="21">
        <v>2500</v>
      </c>
      <c r="G10" s="13">
        <v>657</v>
      </c>
      <c r="H10" s="13">
        <v>250</v>
      </c>
    </row>
    <row r="12" spans="2:8" ht="17.25" thickBot="1" x14ac:dyDescent="0.35"/>
    <row r="13" spans="2:8" ht="27.75" thickBot="1" x14ac:dyDescent="0.35">
      <c r="B13" s="15" t="s">
        <v>6</v>
      </c>
      <c r="C13" s="16" t="s">
        <v>9</v>
      </c>
    </row>
    <row r="14" spans="2:8" x14ac:dyDescent="0.3">
      <c r="B14" t="s">
        <v>38</v>
      </c>
      <c r="C14" t="s">
        <v>44</v>
      </c>
    </row>
    <row r="17" spans="2:6" ht="17.25" thickBot="1" x14ac:dyDescent="0.35"/>
    <row r="18" spans="2:6" ht="41.25" thickBot="1" x14ac:dyDescent="0.35">
      <c r="B18" s="14" t="s">
        <v>2</v>
      </c>
      <c r="C18" s="15" t="s">
        <v>3</v>
      </c>
      <c r="D18" s="15" t="s">
        <v>5</v>
      </c>
      <c r="E18" s="15" t="s">
        <v>8</v>
      </c>
      <c r="F18" s="16" t="s">
        <v>10</v>
      </c>
    </row>
    <row r="19" spans="2:6" x14ac:dyDescent="0.3">
      <c r="B19" s="9" t="s">
        <v>19</v>
      </c>
      <c r="C19" s="2" t="s">
        <v>29</v>
      </c>
      <c r="D19" s="2" t="s">
        <v>31</v>
      </c>
      <c r="E19" s="20">
        <v>8500</v>
      </c>
      <c r="F19" s="12">
        <v>1080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E81B-A69C-42C5-B633-F5B21AAB5474}">
  <dimension ref="B2:H8"/>
  <sheetViews>
    <sheetView workbookViewId="0">
      <selection activeCell="B8" sqref="B8"/>
    </sheetView>
  </sheetViews>
  <sheetFormatPr defaultRowHeight="16.5" x14ac:dyDescent="0.3"/>
  <cols>
    <col min="1" max="1" width="1.625" customWidth="1"/>
    <col min="2" max="2" width="11.375" bestFit="1" customWidth="1"/>
    <col min="3" max="3" width="15.25" bestFit="1" customWidth="1"/>
    <col min="4" max="4" width="23.375" bestFit="1" customWidth="1"/>
    <col min="5" max="5" width="15.25" bestFit="1" customWidth="1"/>
    <col min="6" max="6" width="23.375" bestFit="1" customWidth="1"/>
    <col min="7" max="7" width="15.25" bestFit="1" customWidth="1"/>
    <col min="8" max="8" width="23.375" bestFit="1" customWidth="1"/>
    <col min="9" max="9" width="20.125" bestFit="1" customWidth="1"/>
    <col min="10" max="10" width="28.25" bestFit="1" customWidth="1"/>
  </cols>
  <sheetData>
    <row r="2" spans="2:8" x14ac:dyDescent="0.3">
      <c r="B2" s="29"/>
      <c r="C2" s="30" t="s">
        <v>4</v>
      </c>
      <c r="D2" s="29"/>
      <c r="E2" s="29"/>
      <c r="F2" s="29"/>
      <c r="G2" s="29"/>
      <c r="H2" s="29"/>
    </row>
    <row r="3" spans="2:8" x14ac:dyDescent="0.3">
      <c r="B3" s="29"/>
      <c r="C3" s="42" t="s">
        <v>30</v>
      </c>
      <c r="D3" s="43"/>
      <c r="E3" s="42" t="s">
        <v>34</v>
      </c>
      <c r="F3" s="43"/>
      <c r="G3" s="42" t="s">
        <v>32</v>
      </c>
      <c r="H3" s="43"/>
    </row>
    <row r="4" spans="2:8" x14ac:dyDescent="0.3">
      <c r="B4" s="30" t="s">
        <v>7</v>
      </c>
      <c r="C4" s="32" t="s">
        <v>46</v>
      </c>
      <c r="D4" s="32" t="s">
        <v>47</v>
      </c>
      <c r="E4" s="32" t="s">
        <v>46</v>
      </c>
      <c r="F4" s="32" t="s">
        <v>47</v>
      </c>
      <c r="G4" s="32" t="s">
        <v>46</v>
      </c>
      <c r="H4" s="32" t="s">
        <v>47</v>
      </c>
    </row>
    <row r="5" spans="2:8" x14ac:dyDescent="0.3">
      <c r="B5" s="26" t="s">
        <v>48</v>
      </c>
      <c r="C5" s="29" t="s">
        <v>51</v>
      </c>
      <c r="D5" s="31" t="s">
        <v>51</v>
      </c>
      <c r="E5" s="27">
        <v>2</v>
      </c>
      <c r="F5" s="28">
        <v>503.5</v>
      </c>
      <c r="G5" s="29" t="s">
        <v>51</v>
      </c>
      <c r="H5" s="31" t="s">
        <v>51</v>
      </c>
    </row>
    <row r="6" spans="2:8" x14ac:dyDescent="0.3">
      <c r="B6" s="26" t="s">
        <v>49</v>
      </c>
      <c r="C6" s="29" t="s">
        <v>51</v>
      </c>
      <c r="D6" s="31" t="s">
        <v>51</v>
      </c>
      <c r="E6" s="29" t="s">
        <v>51</v>
      </c>
      <c r="F6" s="31" t="s">
        <v>51</v>
      </c>
      <c r="G6" s="27">
        <v>3</v>
      </c>
      <c r="H6" s="28">
        <v>501</v>
      </c>
    </row>
    <row r="7" spans="2:8" x14ac:dyDescent="0.3">
      <c r="B7" s="26" t="s">
        <v>50</v>
      </c>
      <c r="C7" s="27">
        <v>3</v>
      </c>
      <c r="D7" s="28">
        <v>569.33333333333337</v>
      </c>
      <c r="E7" s="29" t="s">
        <v>51</v>
      </c>
      <c r="F7" s="31" t="s">
        <v>51</v>
      </c>
      <c r="G7" s="29" t="s">
        <v>51</v>
      </c>
      <c r="H7" s="31" t="s">
        <v>51</v>
      </c>
    </row>
    <row r="8" spans="2:8" x14ac:dyDescent="0.3">
      <c r="B8" s="25" t="s">
        <v>45</v>
      </c>
      <c r="C8" s="27">
        <v>3</v>
      </c>
      <c r="D8" s="28">
        <v>569.33333333333337</v>
      </c>
      <c r="E8" s="27">
        <v>2</v>
      </c>
      <c r="F8" s="28">
        <v>503.5</v>
      </c>
      <c r="G8" s="27">
        <v>3</v>
      </c>
      <c r="H8" s="28">
        <v>501</v>
      </c>
    </row>
  </sheetData>
  <mergeCells count="3">
    <mergeCell ref="C3:D3"/>
    <mergeCell ref="E3:F3"/>
    <mergeCell ref="G3:H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열량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휘언 이</dc:creator>
  <cp:lastModifiedBy>휘언 이</cp:lastModifiedBy>
  <dcterms:created xsi:type="dcterms:W3CDTF">2025-08-12T02:34:30Z</dcterms:created>
  <dcterms:modified xsi:type="dcterms:W3CDTF">2025-08-12T03:50:40Z</dcterms:modified>
</cp:coreProperties>
</file>