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컴활2급 kthjjh1 9자\시나공 기출 11회분\"/>
    </mc:Choice>
  </mc:AlternateContent>
  <bookViews>
    <workbookView xWindow="0" yWindow="0" windowWidth="23040" windowHeight="8412" firstSheet="6" activeTab="6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F4" i="4" l="1"/>
  <c r="F5" i="4"/>
  <c r="F6" i="4"/>
  <c r="F7" i="4"/>
  <c r="F8" i="4"/>
  <c r="F9" i="4"/>
  <c r="F10" i="4"/>
  <c r="F11" i="4"/>
  <c r="F12" i="4"/>
  <c r="F3" i="4"/>
  <c r="F32" i="4"/>
  <c r="F33" i="4"/>
  <c r="F34" i="4"/>
  <c r="F35" i="4"/>
  <c r="F36" i="4"/>
  <c r="F37" i="4"/>
  <c r="F38" i="4"/>
  <c r="F31" i="4"/>
  <c r="M32" i="4"/>
  <c r="F26" i="4"/>
  <c r="L4" i="4"/>
  <c r="L5" i="4"/>
  <c r="L6" i="4"/>
  <c r="L7" i="4"/>
  <c r="L8" i="4"/>
  <c r="L9" i="4"/>
  <c r="L10" i="4"/>
  <c r="L11" i="4"/>
  <c r="L12" i="4"/>
  <c r="L3" i="4"/>
  <c r="G29" i="5"/>
  <c r="G27" i="5"/>
  <c r="G22" i="5"/>
  <c r="G17" i="5"/>
  <c r="G12" i="5"/>
  <c r="G7" i="5"/>
  <c r="D30" i="5"/>
  <c r="D28" i="5"/>
  <c r="D23" i="5"/>
  <c r="D18" i="5"/>
  <c r="D13" i="5"/>
  <c r="D8" i="5"/>
  <c r="F4" i="8" l="1"/>
  <c r="F5" i="8"/>
  <c r="F6" i="8"/>
  <c r="F7" i="8"/>
  <c r="F8" i="8"/>
  <c r="F9" i="8"/>
  <c r="F24" i="5"/>
  <c r="G24" i="5" s="1"/>
  <c r="F4" i="5"/>
  <c r="G4" i="5" s="1"/>
  <c r="F14" i="5"/>
  <c r="G14" i="5"/>
  <c r="F9" i="5"/>
  <c r="G9" i="5" s="1"/>
  <c r="F5" i="5"/>
  <c r="G5" i="5" s="1"/>
  <c r="F19" i="5"/>
  <c r="G19" i="5"/>
  <c r="F25" i="5"/>
  <c r="G25" i="5"/>
  <c r="F10" i="5"/>
  <c r="G10" i="5"/>
  <c r="F15" i="5"/>
  <c r="G15" i="5" s="1"/>
  <c r="F20" i="5"/>
  <c r="G20" i="5"/>
  <c r="F11" i="5"/>
  <c r="G11" i="5" s="1"/>
  <c r="F16" i="5"/>
  <c r="G16" i="5"/>
  <c r="F6" i="5"/>
  <c r="G6" i="5" s="1"/>
  <c r="F26" i="5"/>
  <c r="G26" i="5"/>
  <c r="F21" i="5"/>
  <c r="G21" i="5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</calcChain>
</file>

<file path=xl/comments1.xml><?xml version="1.0" encoding="utf-8"?>
<comments xmlns="http://schemas.openxmlformats.org/spreadsheetml/2006/main">
  <authors>
    <author>user</author>
  </authors>
  <commentList>
    <comment ref="H8" authorId="0" shapeId="0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<sst xmlns="http://schemas.openxmlformats.org/spreadsheetml/2006/main" count="427" uniqueCount="307">
  <si>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</si>
  <si>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</si>
  <si>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</si>
  <si>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</si>
  <si>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</si>
  <si>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</si>
  <si>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</si>
  <si>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</si>
  <si>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</si>
  <si>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</si>
  <si>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</si>
  <si>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</si>
  <si>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</si>
  <si>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</si>
  <si>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</si>
  <si>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</si>
  <si>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</si>
  <si>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</si>
  <si>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</si>
  <si>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</si>
  <si>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</si>
  <si>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</si>
  <si>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</si>
  <si>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</si>
  <si>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</si>
  <si>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</si>
  <si>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</si>
  <si>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</si>
  <si>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</si>
  <si>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</si>
  <si>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</si>
  <si>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</si>
  <si>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</si>
  <si>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</si>
  <si>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</si>
  <si>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</si>
  <si>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</si>
  <si>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</si>
  <si>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</si>
  <si>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</si>
  <si>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</si>
  <si>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</si>
  <si>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</si>
  <si>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</si>
  <si>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</si>
  <si>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</si>
  <si>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</si>
  <si>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</si>
  <si>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</si>
  <si>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</si>
  <si>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</si>
  <si>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</si>
  <si>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</si>
  <si>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</si>
  <si>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</si>
  <si>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</si>
  <si>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</si>
  <si>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</si>
  <si>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</si>
  <si>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</si>
  <si>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</si>
  <si>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</si>
  <si>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</si>
  <si>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</si>
  <si>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</si>
  <si>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</si>
  <si>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</si>
  <si>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</si>
  <si>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</si>
  <si>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</si>
  <si>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</si>
  <si>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</si>
  <si>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</si>
  <si>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</si>
  <si>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</si>
  <si>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</si>
  <si>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</si>
  <si>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</si>
  <si>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</si>
  <si>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</si>
  <si>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</si>
  <si>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</si>
  <si>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</si>
  <si>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</si>
  <si>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</si>
  <si>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</si>
  <si>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</si>
  <si>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</si>
  <si>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</si>
  <si>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</si>
  <si>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</si>
  <si>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</si>
  <si>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</si>
  <si>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</si>
  <si>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</si>
  <si>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</si>
  <si>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</si>
  <si>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</si>
  <si>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</si>
  <si>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</si>
  <si>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</si>
  <si>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</si>
  <si>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</si>
  <si>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</si>
  <si>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</si>
  <si>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</si>
  <si>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</si>
  <si>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</si>
  <si>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</si>
  <si>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</si>
  <si>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</si>
  <si>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</si>
  <si>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</si>
  <si>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</si>
  <si>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</si>
  <si>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</si>
  <si>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</si>
  <si>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</si>
  <si>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</si>
  <si>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</si>
  <si>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</si>
  <si>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</si>
  <si>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</si>
  <si>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</si>
  <si>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</si>
  <si>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</si>
  <si>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</si>
  <si>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</si>
  <si>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</si>
  <si>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</si>
  <si>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</si>
  <si>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</si>
  <si>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</si>
  <si>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</si>
  <si>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</si>
  <si>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</si>
  <si>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</si>
  <si>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</si>
  <si>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</si>
  <si>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</si>
  <si>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</si>
  <si>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</si>
  <si>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</si>
  <si>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</si>
  <si>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</si>
  <si>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</si>
  <si>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</si>
  <si>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</si>
  <si>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</si>
  <si>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</si>
  <si>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</si>
  <si>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</si>
  <si>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</si>
  <si>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</si>
  <si>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</si>
  <si>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</si>
  <si>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</si>
  <si>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</si>
  <si>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</si>
  <si>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</si>
  <si>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</si>
  <si>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</si>
  <si>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</si>
  <si>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</si>
  <si>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</si>
  <si>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</si>
  <si>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</si>
  <si>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</si>
  <si>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</si>
  <si>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</si>
  <si>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</si>
  <si>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</si>
  <si>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</si>
  <si>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</si>
  <si>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</si>
  <si>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</si>
  <si>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</si>
  <si>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</si>
  <si>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</si>
  <si>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</si>
  <si>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</si>
  <si>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</si>
  <si>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</si>
  <si>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</si>
  <si>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</si>
  <si>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</si>
  <si>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</si>
  <si>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</si>
  <si>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</si>
  <si>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</si>
  <si>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</si>
  <si>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</si>
  <si>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</si>
  <si>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</si>
  <si>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</si>
  <si>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</si>
  <si>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</si>
  <si>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</si>
  <si>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</si>
  <si>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</si>
  <si>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</si>
  <si>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</si>
  <si>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</si>
  <si>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</si>
  <si>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</si>
  <si>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</si>
  <si>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</si>
  <si>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</si>
  <si>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</si>
  <si>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</si>
  <si>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</si>
  <si>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</si>
  <si>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</si>
  <si>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</si>
  <si>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</si>
  <si>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</si>
  <si>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</si>
  <si>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</si>
  <si>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</si>
  <si>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</si>
  <si>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</si>
  <si>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</si>
  <si>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</si>
  <si>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</si>
  <si>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</si>
  <si>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</si>
  <si>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</si>
  <si>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</si>
  <si>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</si>
  <si>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</si>
  <si>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</si>
  <si>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</si>
  <si>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</si>
  <si>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</si>
  <si>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</si>
  <si>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</si>
  <si>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</si>
  <si>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</si>
  <si>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</si>
  <si>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</si>
  <si>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</si>
  <si>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</si>
  <si>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</si>
  <si>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</si>
  <si>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</si>
  <si>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</si>
  <si>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</si>
  <si>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</si>
  <si>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</si>
  <si>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</si>
  <si>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</si>
  <si>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</si>
  <si>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</si>
  <si>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</si>
  <si>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</si>
  <si>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</si>
  <si>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직위</t>
    <phoneticPr fontId="1" type="noConversion"/>
  </si>
  <si>
    <t>수령액</t>
    <phoneticPr fontId="1" type="noConversion"/>
  </si>
  <si>
    <t>대리</t>
    <phoneticPr fontId="1" type="noConversion"/>
  </si>
  <si>
    <t>&gt;=2600000</t>
    <phoneticPr fontId="1" type="noConversion"/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</si>
  <si>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</si>
  <si>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</si>
  <si>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</si>
  <si>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</si>
  <si>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</si>
  <si>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</si>
  <si>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</si>
  <si>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</si>
  <si>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</si>
  <si>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</si>
  <si>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</si>
  <si>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</si>
  <si>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</si>
  <si>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</si>
  <si>
    <t>지역</t>
    <phoneticPr fontId="1" type="noConversion"/>
  </si>
  <si>
    <t>서울</t>
    <phoneticPr fontId="1" type="noConversion"/>
  </si>
  <si>
    <t>주문일자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</si>
  <si>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</si>
  <si>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</si>
  <si>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</si>
  <si>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</si>
  <si>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</si>
  <si>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</si>
  <si>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</si>
  <si>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</si>
  <si>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</si>
  <si>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</si>
  <si>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</si>
  <si>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</si>
  <si>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</si>
  <si>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</si>
  <si>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</si>
  <si>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</si>
  <si>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</si>
  <si>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</si>
  <si>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</si>
  <si>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</si>
  <si>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</si>
  <si>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</si>
  <si>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</si>
  <si>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</si>
  <si>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취미/실용 최대값</t>
    <phoneticPr fontId="1" type="noConversion"/>
  </si>
  <si>
    <t>인문/교양 최대값</t>
    <phoneticPr fontId="1" type="noConversion"/>
  </si>
  <si>
    <t>수험서 최대값</t>
    <phoneticPr fontId="1" type="noConversion"/>
  </si>
  <si>
    <t>소설 최대값</t>
    <phoneticPr fontId="1" type="noConversion"/>
  </si>
  <si>
    <t>경제/경영 최대값</t>
    <phoneticPr fontId="1" type="noConversion"/>
  </si>
  <si>
    <t>전체 최대값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</si>
</sst>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9" fontId="0" fillId="0" borderId="1" xfId="0" applyNumberFormat="1" applyBorder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9" fontId="0" fillId="0" borderId="8" xfId="0" applyNumberFormat="1" applyBorder="1">
      <alignment vertical="center"/>
    </xf>
    <xf numFmtId="179" fontId="0" fillId="0" borderId="1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670-4EC1-B435-9CA2EF97FA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15240</xdr:colOff>
      <xdr:row>5</xdr:row>
      <xdr:rowOff>0</xdr:rowOff>
    </xdr:from>
    <xdr:to>
      <xdr:col>10</xdr:col>
      <xdr:colOff>15240</xdr:colOff>
      <xdr:row>7</xdr:row>
      <xdr:rowOff>0</xdr:rowOff>
    </xdr:to>
    <xdr:sp macro="[0]!서식" textlink="">
      <xdr:nvSpPr>
        <xdr:cNvPr id="2" name="빗면 1"/>
        <xdr:cNvSpPr/>
      </xdr:nvSpPr>
      <xdr:spPr>
        <a:xfrm>
          <a:off x="537972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829.382055671296" createdVersion="6" refreshedVersion="6" minRefreshableVersion="3" recordCount="10">
  <cacheSource type="worksheet">
    <worksheetSource ref="A3:H13" sheet="분석작업-2"/>
  </cacheSource>
  <cacheFields count="8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4-02-07T00:00:00" maxDate="2024-03-24T00:00:00" count="10">
        <d v="2024-02-07T00:00:00"/>
        <d v="2024-02-10T00:00:00"/>
        <d v="2024-02-24T00:00:00"/>
        <d v="2024-03-03T00:00:00"/>
        <d v="2024-03-07T00:00:00"/>
        <d v="2024-03-10T00:00:00"/>
        <d v="2024-03-15T00:00:00"/>
        <d v="2024-03-17T00:00:00"/>
        <d v="2024-03-22T00:00:00"/>
        <d v="2024-03-23T00:00:00"/>
      </sharedItems>
      <fieldGroup base="1">
        <rangePr groupBy="months" startDate="2024-02-07T00:00:00" endDate="2024-03-24T00:00:00"/>
        <groupItems count="14">
          <s v="&lt;2024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3-24"/>
        </groupItems>
      </fieldGroup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18:E25" firstHeaderRow="1" firstDataRow="3" firstDataCol="1" rowPageCount="1" colPageCount="1"/>
  <pivotFields count="8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axis="axisCol" numFmtId="177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6" sqref="B6"/>
    </sheetView>
  </sheetViews>
  <sheetFormatPr defaultRowHeight="17.399999999999999" x14ac:dyDescent="0.4"/>
  <cols>
    <col min="2" max="2" width="11.09765625" bestFit="1" customWidth="1"/>
    <col min="3" max="3" width="11.69921875" bestFit="1" customWidth="1"/>
    <col min="5" max="5" width="9.296875" bestFit="1" customWidth="1"/>
  </cols>
  <sheetData>
    <row r="1" spans="1:6" x14ac:dyDescent="0.4">
      <c r="A1" t="s">
        <v>0</v>
      </c>
    </row>
    <row r="3" spans="1:6" x14ac:dyDescent="0.4">
      <c r="A3" s="1" t="s">
        <v>274</v>
      </c>
      <c r="B3" s="1" t="s">
        <v>276</v>
      </c>
      <c r="C3" s="1" t="s">
        <v>277</v>
      </c>
      <c r="D3" s="1" t="s">
        <v>278</v>
      </c>
      <c r="E3" s="1" t="s">
        <v>279</v>
      </c>
      <c r="F3" s="1" t="s">
        <v>280</v>
      </c>
    </row>
    <row r="4" spans="1:6" x14ac:dyDescent="0.4">
      <c r="A4" s="1" t="s">
        <v>275</v>
      </c>
      <c r="B4" s="2">
        <v>45577</v>
      </c>
      <c r="C4" s="1" t="s">
        <v>294</v>
      </c>
      <c r="D4" s="1" t="s">
        <v>287</v>
      </c>
      <c r="E4" s="3">
        <v>148000</v>
      </c>
      <c r="F4" s="1">
        <v>250</v>
      </c>
    </row>
    <row r="5" spans="1:6" x14ac:dyDescent="0.4">
      <c r="A5" s="1" t="s">
        <v>281</v>
      </c>
      <c r="B5" s="2">
        <v>45577</v>
      </c>
      <c r="C5" s="1" t="s">
        <v>295</v>
      </c>
      <c r="D5" s="1" t="s">
        <v>288</v>
      </c>
      <c r="E5" s="3">
        <v>110000</v>
      </c>
      <c r="F5" s="1">
        <v>300</v>
      </c>
    </row>
    <row r="6" spans="1:6" x14ac:dyDescent="0.4">
      <c r="A6" s="1" t="s">
        <v>282</v>
      </c>
      <c r="B6" s="2">
        <v>45578</v>
      </c>
      <c r="C6" s="1" t="s">
        <v>296</v>
      </c>
      <c r="D6" s="1" t="s">
        <v>289</v>
      </c>
      <c r="E6" s="3">
        <v>250000</v>
      </c>
      <c r="F6" s="1">
        <v>200</v>
      </c>
    </row>
    <row r="7" spans="1:6" x14ac:dyDescent="0.4">
      <c r="A7" s="1" t="s">
        <v>283</v>
      </c>
      <c r="B7" s="2">
        <v>45578</v>
      </c>
      <c r="C7" s="1" t="s">
        <v>297</v>
      </c>
      <c r="D7" s="1" t="s">
        <v>290</v>
      </c>
      <c r="E7" s="3">
        <v>80000</v>
      </c>
      <c r="F7" s="1">
        <v>500</v>
      </c>
    </row>
    <row r="8" spans="1:6" x14ac:dyDescent="0.4">
      <c r="A8" s="1" t="s">
        <v>284</v>
      </c>
      <c r="B8" s="2">
        <v>45579</v>
      </c>
      <c r="C8" s="1" t="s">
        <v>298</v>
      </c>
      <c r="D8" s="1" t="s">
        <v>291</v>
      </c>
      <c r="E8" s="3">
        <v>270000</v>
      </c>
      <c r="F8" s="1">
        <v>100</v>
      </c>
    </row>
    <row r="9" spans="1:6" x14ac:dyDescent="0.4">
      <c r="A9" s="1" t="s">
        <v>285</v>
      </c>
      <c r="B9" s="2">
        <v>45580</v>
      </c>
      <c r="C9" s="1" t="s">
        <v>299</v>
      </c>
      <c r="D9" s="1" t="s">
        <v>292</v>
      </c>
      <c r="E9" s="3">
        <v>160000</v>
      </c>
      <c r="F9" s="1">
        <v>260</v>
      </c>
    </row>
    <row r="10" spans="1:6" x14ac:dyDescent="0.4">
      <c r="A10" s="1" t="s">
        <v>286</v>
      </c>
      <c r="B10" s="2">
        <v>45580</v>
      </c>
      <c r="C10" s="1" t="s">
        <v>300</v>
      </c>
      <c r="D10" s="1" t="s">
        <v>293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topLeftCell="B1" zoomScale="120" zoomScaleNormal="120" workbookViewId="0">
      <selection activeCell="G17" sqref="G17"/>
    </sheetView>
  </sheetViews>
  <sheetFormatPr defaultRowHeight="17.399999999999999" x14ac:dyDescent="0.4"/>
  <cols>
    <col min="1" max="1" width="10.3984375" bestFit="1" customWidth="1"/>
    <col min="3" max="3" width="10.3984375" bestFit="1" customWidth="1"/>
    <col min="6" max="6" width="11.59765625" bestFit="1" customWidth="1"/>
    <col min="7" max="8" width="10.3984375" bestFit="1" customWidth="1"/>
  </cols>
  <sheetData>
    <row r="1" spans="1:8" ht="20.399999999999999" x14ac:dyDescent="0.4">
      <c r="A1" s="32" t="s">
        <v>120</v>
      </c>
      <c r="B1" s="32"/>
      <c r="C1" s="32"/>
      <c r="D1" s="32"/>
      <c r="E1" s="32"/>
      <c r="F1" s="32"/>
      <c r="G1" s="32"/>
      <c r="H1" s="32"/>
    </row>
    <row r="2" spans="1:8" ht="18" thickBot="1" x14ac:dyDescent="0.45"/>
    <row r="3" spans="1:8" x14ac:dyDescent="0.4">
      <c r="A3" s="14" t="s">
        <v>2</v>
      </c>
      <c r="B3" s="15" t="s">
        <v>121</v>
      </c>
      <c r="C3" s="15" t="s">
        <v>122</v>
      </c>
      <c r="D3" s="15" t="s">
        <v>123</v>
      </c>
      <c r="E3" s="15" t="s">
        <v>124</v>
      </c>
      <c r="F3" s="15" t="s">
        <v>125</v>
      </c>
      <c r="G3" s="15" t="s">
        <v>126</v>
      </c>
      <c r="H3" s="16" t="s">
        <v>127</v>
      </c>
    </row>
    <row r="4" spans="1:8" x14ac:dyDescent="0.4">
      <c r="A4" s="17" t="s">
        <v>128</v>
      </c>
      <c r="B4" s="13">
        <v>160</v>
      </c>
      <c r="C4" s="7">
        <v>16</v>
      </c>
      <c r="D4" s="7">
        <v>200</v>
      </c>
      <c r="E4" s="7">
        <v>186</v>
      </c>
      <c r="F4" s="13">
        <v>29760</v>
      </c>
      <c r="G4" s="13">
        <v>3274</v>
      </c>
      <c r="H4" s="38">
        <v>26486</v>
      </c>
    </row>
    <row r="5" spans="1:8" x14ac:dyDescent="0.4">
      <c r="A5" s="17" t="s">
        <v>129</v>
      </c>
      <c r="B5" s="13">
        <v>300</v>
      </c>
      <c r="C5" s="7">
        <v>9</v>
      </c>
      <c r="D5" s="7">
        <v>250</v>
      </c>
      <c r="E5" s="7">
        <v>204</v>
      </c>
      <c r="F5" s="13">
        <v>61200</v>
      </c>
      <c r="G5" s="13">
        <v>6732</v>
      </c>
      <c r="H5" s="38">
        <v>54468</v>
      </c>
    </row>
    <row r="6" spans="1:8" x14ac:dyDescent="0.4">
      <c r="A6" s="17" t="s">
        <v>130</v>
      </c>
      <c r="B6" s="13">
        <v>30</v>
      </c>
      <c r="C6" s="7">
        <v>15</v>
      </c>
      <c r="D6" s="7">
        <v>300</v>
      </c>
      <c r="E6" s="7">
        <v>292</v>
      </c>
      <c r="F6" s="13">
        <v>8760</v>
      </c>
      <c r="G6" s="13">
        <v>964</v>
      </c>
      <c r="H6" s="38">
        <v>7796</v>
      </c>
    </row>
    <row r="7" spans="1:8" x14ac:dyDescent="0.4">
      <c r="A7" s="17" t="s">
        <v>131</v>
      </c>
      <c r="B7" s="13">
        <v>25</v>
      </c>
      <c r="C7" s="7">
        <v>11</v>
      </c>
      <c r="D7" s="7">
        <v>300</v>
      </c>
      <c r="E7" s="7">
        <v>211</v>
      </c>
      <c r="F7" s="13">
        <v>5275</v>
      </c>
      <c r="G7" s="13">
        <v>580</v>
      </c>
      <c r="H7" s="38">
        <v>4695</v>
      </c>
    </row>
    <row r="8" spans="1:8" x14ac:dyDescent="0.4">
      <c r="A8" s="17" t="s">
        <v>132</v>
      </c>
      <c r="B8" s="13">
        <v>400</v>
      </c>
      <c r="C8" s="7">
        <v>9</v>
      </c>
      <c r="D8" s="7">
        <v>250</v>
      </c>
      <c r="E8" s="7">
        <v>253</v>
      </c>
      <c r="F8" s="13">
        <v>101200</v>
      </c>
      <c r="G8" s="13">
        <v>11132</v>
      </c>
      <c r="H8" s="38">
        <v>90068</v>
      </c>
    </row>
    <row r="9" spans="1:8" x14ac:dyDescent="0.4">
      <c r="A9" s="17" t="s">
        <v>133</v>
      </c>
      <c r="B9" s="13">
        <v>100</v>
      </c>
      <c r="C9" s="7">
        <v>20</v>
      </c>
      <c r="D9" s="7">
        <v>150</v>
      </c>
      <c r="E9" s="7">
        <v>135</v>
      </c>
      <c r="F9" s="13">
        <v>13500</v>
      </c>
      <c r="G9" s="13">
        <v>1485</v>
      </c>
      <c r="H9" s="38">
        <v>12015</v>
      </c>
    </row>
    <row r="10" spans="1:8" x14ac:dyDescent="0.4">
      <c r="A10" s="17" t="s">
        <v>134</v>
      </c>
      <c r="B10" s="13">
        <v>80</v>
      </c>
      <c r="C10" s="7">
        <v>21</v>
      </c>
      <c r="D10" s="7">
        <v>300</v>
      </c>
      <c r="E10" s="7">
        <v>288</v>
      </c>
      <c r="F10" s="13">
        <v>23040</v>
      </c>
      <c r="G10" s="13">
        <v>2534</v>
      </c>
      <c r="H10" s="38">
        <v>20506</v>
      </c>
    </row>
    <row r="11" spans="1:8" x14ac:dyDescent="0.4">
      <c r="A11" s="17" t="s">
        <v>135</v>
      </c>
      <c r="B11" s="13">
        <v>75</v>
      </c>
      <c r="C11" s="7">
        <v>11</v>
      </c>
      <c r="D11" s="7">
        <v>150</v>
      </c>
      <c r="E11" s="7">
        <v>120</v>
      </c>
      <c r="F11" s="13">
        <v>9000</v>
      </c>
      <c r="G11" s="13">
        <v>990</v>
      </c>
      <c r="H11" s="38">
        <v>8010</v>
      </c>
    </row>
    <row r="12" spans="1:8" x14ac:dyDescent="0.4">
      <c r="A12" s="17" t="s">
        <v>136</v>
      </c>
      <c r="B12" s="13">
        <v>60</v>
      </c>
      <c r="C12" s="7">
        <v>20</v>
      </c>
      <c r="D12" s="7">
        <v>150</v>
      </c>
      <c r="E12" s="7">
        <v>162</v>
      </c>
      <c r="F12" s="13">
        <v>9720</v>
      </c>
      <c r="G12" s="13">
        <v>1069</v>
      </c>
      <c r="H12" s="38">
        <v>8651</v>
      </c>
    </row>
    <row r="13" spans="1:8" x14ac:dyDescent="0.4">
      <c r="A13" s="17" t="s">
        <v>137</v>
      </c>
      <c r="B13" s="13">
        <v>200</v>
      </c>
      <c r="C13" s="7">
        <v>19</v>
      </c>
      <c r="D13" s="7">
        <v>200</v>
      </c>
      <c r="E13" s="7">
        <v>201</v>
      </c>
      <c r="F13" s="13">
        <v>40200</v>
      </c>
      <c r="G13" s="13">
        <v>4422</v>
      </c>
      <c r="H13" s="38">
        <v>35778</v>
      </c>
    </row>
    <row r="14" spans="1:8" x14ac:dyDescent="0.4">
      <c r="A14" s="17" t="s">
        <v>138</v>
      </c>
      <c r="B14" s="13">
        <v>120</v>
      </c>
      <c r="C14" s="7">
        <v>17</v>
      </c>
      <c r="D14" s="7">
        <v>150</v>
      </c>
      <c r="E14" s="7">
        <v>138</v>
      </c>
      <c r="F14" s="13">
        <v>16560</v>
      </c>
      <c r="G14" s="13">
        <v>1822</v>
      </c>
      <c r="H14" s="38">
        <v>14738</v>
      </c>
    </row>
    <row r="15" spans="1:8" ht="18" thickBot="1" x14ac:dyDescent="0.45">
      <c r="A15" s="18" t="s">
        <v>139</v>
      </c>
      <c r="B15" s="19">
        <v>320</v>
      </c>
      <c r="C15" s="20">
        <v>8</v>
      </c>
      <c r="D15" s="20">
        <v>200</v>
      </c>
      <c r="E15" s="20">
        <v>199</v>
      </c>
      <c r="F15" s="19">
        <v>63680</v>
      </c>
      <c r="G15" s="19">
        <v>7005</v>
      </c>
      <c r="H15" s="39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workbookViewId="0">
      <selection activeCell="I34" sqref="I34"/>
    </sheetView>
  </sheetViews>
  <sheetFormatPr defaultRowHeight="17.399999999999999" x14ac:dyDescent="0.4"/>
  <cols>
    <col min="2" max="2" width="11.09765625" bestFit="1" customWidth="1"/>
    <col min="4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33" t="s">
        <v>140</v>
      </c>
      <c r="B1" s="33"/>
      <c r="C1" s="33"/>
      <c r="D1" s="33"/>
      <c r="E1" s="33"/>
      <c r="F1" s="33"/>
      <c r="G1" s="33"/>
    </row>
    <row r="3" spans="1:7" x14ac:dyDescent="0.4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">
      <c r="A22" s="21" t="s">
        <v>256</v>
      </c>
      <c r="B22" s="21" t="s">
        <v>257</v>
      </c>
    </row>
    <row r="23" spans="1:7" x14ac:dyDescent="0.4">
      <c r="A23" s="21" t="s">
        <v>258</v>
      </c>
      <c r="B23" s="21" t="s">
        <v>259</v>
      </c>
    </row>
    <row r="26" spans="1:7" x14ac:dyDescent="0.4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F6" sqref="F6"/>
    </sheetView>
  </sheetViews>
  <sheetFormatPr defaultRowHeight="17.399999999999999" x14ac:dyDescent="0.4"/>
  <cols>
    <col min="7" max="7" width="3.59765625" customWidth="1"/>
    <col min="10" max="10" width="10.3984375" bestFit="1" customWidth="1"/>
    <col min="12" max="12" width="10.3984375" bestFit="1" customWidth="1"/>
  </cols>
  <sheetData>
    <row r="1" spans="1:12" x14ac:dyDescent="0.4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IF(_xlfn.RANK.EQ(E3,$E$3:$E$12,0)=1,"금상",IF(_xlfn.RANK.EQ(E3,$E$3:$E$12,0)=2,"은상",IF(_xlfn.RANK.EQ(E3,$E$3:$E$12,0)=3,"동상","")))</f>
        <v/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HLOOKUP(LEFT(I3,1),$I$15:$L$16,2,0)</f>
        <v>오피스텔</v>
      </c>
    </row>
    <row r="4" spans="1:12" x14ac:dyDescent="0.4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12" si="1">IF(_xlfn.RANK.EQ(E4,$E$3:$E$12,0)=1,"금상",IF(_xlfn.RANK.EQ(E4,$E$3:$E$12,0)=2,"은상",IF(_xlfn.RANK.EQ(E4,$E$3:$E$12,0)=3,"동상","")))</f>
        <v/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HLOOKUP(LEFT(I4,1),$I$15:$L$16,2,0)</f>
        <v>빌라</v>
      </c>
    </row>
    <row r="5" spans="1:12" x14ac:dyDescent="0.4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/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 t="shared" si="1"/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 t="shared" si="1"/>
        <v/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si="1"/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 t="shared" si="1"/>
        <v/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si="1"/>
        <v/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1"/>
        <v/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">
      <c r="A14" s="5" t="s">
        <v>46</v>
      </c>
      <c r="B14" s="6" t="s">
        <v>47</v>
      </c>
      <c r="H14" t="s">
        <v>65</v>
      </c>
    </row>
    <row r="15" spans="1:12" x14ac:dyDescent="0.4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3">SUM(D17:E17)</f>
        <v>351</v>
      </c>
    </row>
    <row r="18" spans="1:13" x14ac:dyDescent="0.4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3"/>
        <v>390</v>
      </c>
      <c r="H18" s="4" t="s">
        <v>71</v>
      </c>
      <c r="I18" s="6" t="s">
        <v>72</v>
      </c>
    </row>
    <row r="19" spans="1:13" x14ac:dyDescent="0.4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3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3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3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3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3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3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">
      <c r="C26" s="7" t="s">
        <v>274</v>
      </c>
      <c r="D26" s="36" t="s">
        <v>83</v>
      </c>
      <c r="E26" s="37"/>
      <c r="F26" s="7">
        <f>ROUND(DSUM(A15:F24,F15,C26:C27),-1)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">
      <c r="C27" s="7" t="s">
        <v>275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">
      <c r="A30" s="7" t="s">
        <v>87</v>
      </c>
      <c r="B30" s="7" t="s">
        <v>88</v>
      </c>
      <c r="C30" s="7" t="s">
        <v>1</v>
      </c>
      <c r="D30" s="34" t="s">
        <v>89</v>
      </c>
      <c r="E30" s="3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">
      <c r="A31" s="7" t="s">
        <v>90</v>
      </c>
      <c r="B31" s="7" t="s">
        <v>91</v>
      </c>
      <c r="C31" s="7" t="s">
        <v>38</v>
      </c>
      <c r="D31" s="34" t="s">
        <v>92</v>
      </c>
      <c r="E31" s="35"/>
      <c r="F31" s="7" t="str">
        <f>CHOOSE(MID(D31,8,1),"남","여","남","여")</f>
        <v>남</v>
      </c>
    </row>
    <row r="32" spans="1:13" x14ac:dyDescent="0.4">
      <c r="A32" s="7" t="s">
        <v>93</v>
      </c>
      <c r="B32" s="7" t="s">
        <v>94</v>
      </c>
      <c r="C32" s="7" t="s">
        <v>95</v>
      </c>
      <c r="D32" s="34" t="s">
        <v>96</v>
      </c>
      <c r="E32" s="35"/>
      <c r="F32" s="7" t="str">
        <f t="shared" ref="F32:F38" si="4">CHOOSE(MID(D32,8,1),"남","여","남","여")</f>
        <v>여</v>
      </c>
      <c r="K32" s="36" t="s">
        <v>84</v>
      </c>
      <c r="L32" s="37"/>
      <c r="M32" s="7" t="str">
        <f>COUNTIFS(I20:I30,"남자",M20:M30,"합격")&amp;"명"</f>
        <v>4명</v>
      </c>
    </row>
    <row r="33" spans="1:6" x14ac:dyDescent="0.4">
      <c r="A33" s="7" t="s">
        <v>97</v>
      </c>
      <c r="B33" s="7" t="s">
        <v>98</v>
      </c>
      <c r="C33" s="7" t="s">
        <v>41</v>
      </c>
      <c r="D33" s="34" t="s">
        <v>99</v>
      </c>
      <c r="E33" s="35"/>
      <c r="F33" s="7" t="str">
        <f t="shared" si="4"/>
        <v>여</v>
      </c>
    </row>
    <row r="34" spans="1:6" x14ac:dyDescent="0.4">
      <c r="A34" s="7" t="s">
        <v>100</v>
      </c>
      <c r="B34" s="7" t="s">
        <v>101</v>
      </c>
      <c r="C34" s="7" t="s">
        <v>102</v>
      </c>
      <c r="D34" s="34" t="s">
        <v>103</v>
      </c>
      <c r="E34" s="35"/>
      <c r="F34" s="7" t="str">
        <f t="shared" si="4"/>
        <v>남</v>
      </c>
    </row>
    <row r="35" spans="1:6" x14ac:dyDescent="0.4">
      <c r="A35" s="7" t="s">
        <v>104</v>
      </c>
      <c r="B35" s="7" t="s">
        <v>105</v>
      </c>
      <c r="C35" s="7" t="s">
        <v>106</v>
      </c>
      <c r="D35" s="34" t="s">
        <v>107</v>
      </c>
      <c r="E35" s="35"/>
      <c r="F35" s="7" t="str">
        <f t="shared" si="4"/>
        <v>여</v>
      </c>
    </row>
    <row r="36" spans="1:6" x14ac:dyDescent="0.4">
      <c r="A36" s="7" t="s">
        <v>108</v>
      </c>
      <c r="B36" s="7" t="s">
        <v>109</v>
      </c>
      <c r="C36" s="7" t="s">
        <v>110</v>
      </c>
      <c r="D36" s="34" t="s">
        <v>111</v>
      </c>
      <c r="E36" s="35"/>
      <c r="F36" s="7" t="str">
        <f t="shared" si="4"/>
        <v>여</v>
      </c>
    </row>
    <row r="37" spans="1:6" x14ac:dyDescent="0.4">
      <c r="A37" s="7" t="s">
        <v>112</v>
      </c>
      <c r="B37" s="7" t="s">
        <v>113</v>
      </c>
      <c r="C37" s="7" t="s">
        <v>114</v>
      </c>
      <c r="D37" s="34" t="s">
        <v>115</v>
      </c>
      <c r="E37" s="35"/>
      <c r="F37" s="7" t="str">
        <f t="shared" si="4"/>
        <v>남</v>
      </c>
    </row>
    <row r="38" spans="1:6" x14ac:dyDescent="0.4">
      <c r="A38" s="7" t="s">
        <v>116</v>
      </c>
      <c r="B38" s="7" t="s">
        <v>117</v>
      </c>
      <c r="C38" s="7" t="s">
        <v>118</v>
      </c>
      <c r="D38" s="34" t="s">
        <v>119</v>
      </c>
      <c r="E38" s="35"/>
      <c r="F38" s="7" t="str">
        <f t="shared" si="4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0" workbookViewId="0">
      <selection activeCell="B28" sqref="B28"/>
    </sheetView>
  </sheetViews>
  <sheetFormatPr defaultRowHeight="17.399999999999999" outlineLevelRow="3" x14ac:dyDescent="0.4"/>
  <cols>
    <col min="1" max="1" width="15.8984375" bestFit="1" customWidth="1"/>
    <col min="2" max="2" width="14.296875" bestFit="1" customWidth="1"/>
    <col min="3" max="4" width="8.69921875" customWidth="1"/>
    <col min="5" max="6" width="10.59765625" bestFit="1" customWidth="1"/>
    <col min="7" max="7" width="11.69921875" bestFit="1" customWidth="1"/>
  </cols>
  <sheetData>
    <row r="1" spans="1:7" ht="21" x14ac:dyDescent="0.4">
      <c r="A1" s="33" t="s">
        <v>171</v>
      </c>
      <c r="B1" s="33"/>
      <c r="C1" s="33"/>
      <c r="D1" s="33"/>
      <c r="E1" s="33"/>
      <c r="F1" s="33"/>
      <c r="G1" s="33"/>
    </row>
    <row r="3" spans="1:7" x14ac:dyDescent="0.4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">
      <c r="A7" s="22" t="s">
        <v>260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">
      <c r="A8" s="22" t="s">
        <v>301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">
      <c r="A12" s="22" t="s">
        <v>261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">
      <c r="A13" s="22" t="s">
        <v>302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">
      <c r="A17" s="22" t="s">
        <v>262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">
      <c r="A18" s="22" t="s">
        <v>303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">
      <c r="A22" s="22" t="s">
        <v>263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">
      <c r="A23" s="22" t="s">
        <v>304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">
      <c r="A27" s="25" t="s">
        <v>264</v>
      </c>
      <c r="B27" s="23"/>
      <c r="C27" s="24"/>
      <c r="D27" s="24"/>
      <c r="E27" s="24"/>
      <c r="F27" s="24"/>
      <c r="G27" s="24">
        <f>SUBTOTAL(1,G24:G26)</f>
        <v>19075333.333333332</v>
      </c>
    </row>
    <row r="28" spans="1:7" outlineLevel="1" x14ac:dyDescent="0.4">
      <c r="A28" s="25" t="s">
        <v>305</v>
      </c>
      <c r="B28" s="23"/>
      <c r="C28" s="24"/>
      <c r="D28" s="24">
        <f>SUBTOTAL(4,D24:D26)</f>
        <v>1793</v>
      </c>
      <c r="E28" s="24"/>
      <c r="F28" s="24"/>
      <c r="G28" s="24"/>
    </row>
    <row r="29" spans="1:7" x14ac:dyDescent="0.4">
      <c r="A29" s="25" t="s">
        <v>265</v>
      </c>
      <c r="B29" s="23"/>
      <c r="C29" s="24"/>
      <c r="D29" s="24"/>
      <c r="E29" s="24"/>
      <c r="F29" s="24"/>
      <c r="G29" s="24">
        <f>SUBTOTAL(1,G4:G26)</f>
        <v>28250933.333333332</v>
      </c>
    </row>
    <row r="30" spans="1:7" x14ac:dyDescent="0.4">
      <c r="A30" s="25" t="s">
        <v>306</v>
      </c>
      <c r="B30" s="23"/>
      <c r="C30" s="24"/>
      <c r="D30" s="24">
        <f>SUBTOTAL(4,D4:D26)</f>
        <v>2571</v>
      </c>
      <c r="E30" s="24"/>
      <c r="F30" s="24"/>
      <c r="G30" s="24"/>
    </row>
  </sheetData>
  <sortState ref="A4:G18">
    <sortCondition descending="1" ref="A4:A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C7" workbookViewId="0">
      <selection activeCell="D23" sqref="D23"/>
    </sheetView>
  </sheetViews>
  <sheetFormatPr defaultRowHeight="17.399999999999999" x14ac:dyDescent="0.4"/>
  <cols>
    <col min="1" max="1" width="11.19921875" customWidth="1"/>
    <col min="2" max="2" width="12.296875" customWidth="1"/>
    <col min="3" max="3" width="14.19921875" customWidth="1"/>
    <col min="4" max="4" width="12.296875" customWidth="1"/>
    <col min="5" max="5" width="14.19921875" customWidth="1"/>
    <col min="6" max="6" width="16.8984375" customWidth="1"/>
    <col min="7" max="7" width="18.796875" customWidth="1"/>
    <col min="8" max="8" width="9.19921875" bestFit="1" customWidth="1"/>
    <col min="9" max="11" width="8" customWidth="1"/>
    <col min="12" max="12" width="6.796875" customWidth="1"/>
  </cols>
  <sheetData>
    <row r="1" spans="1:8" ht="21" x14ac:dyDescent="0.4">
      <c r="A1" s="33" t="s">
        <v>197</v>
      </c>
      <c r="B1" s="33"/>
      <c r="C1" s="33"/>
      <c r="D1" s="33"/>
      <c r="E1" s="33"/>
      <c r="F1" s="33"/>
      <c r="G1" s="33"/>
      <c r="H1" s="33"/>
    </row>
    <row r="3" spans="1:8" x14ac:dyDescent="0.4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">
      <c r="A4" s="7" t="s">
        <v>206</v>
      </c>
      <c r="B4" s="11">
        <v>45329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">
      <c r="A5" s="7" t="s">
        <v>208</v>
      </c>
      <c r="B5" s="11">
        <v>45332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">
      <c r="A6" s="7" t="s">
        <v>210</v>
      </c>
      <c r="B6" s="11">
        <v>45346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">
      <c r="A7" s="7" t="s">
        <v>212</v>
      </c>
      <c r="B7" s="11">
        <v>45354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">
      <c r="A8" s="7" t="s">
        <v>213</v>
      </c>
      <c r="B8" s="11">
        <v>45358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">
      <c r="A9" s="7" t="s">
        <v>214</v>
      </c>
      <c r="B9" s="11">
        <v>45361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">
      <c r="A10" s="7" t="s">
        <v>215</v>
      </c>
      <c r="B10" s="11">
        <v>45366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">
      <c r="A11" s="7" t="s">
        <v>217</v>
      </c>
      <c r="B11" s="11">
        <v>45368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">
      <c r="A12" s="7" t="s">
        <v>218</v>
      </c>
      <c r="B12" s="11">
        <v>45373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">
      <c r="A13" s="7" t="s">
        <v>219</v>
      </c>
      <c r="B13" s="11">
        <v>45374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">
      <c r="A16" s="26" t="s">
        <v>198</v>
      </c>
      <c r="B16" t="s">
        <v>266</v>
      </c>
    </row>
    <row r="18" spans="1:5" x14ac:dyDescent="0.4">
      <c r="B18" s="26" t="s">
        <v>269</v>
      </c>
    </row>
    <row r="19" spans="1:5" x14ac:dyDescent="0.4">
      <c r="B19" s="28" t="s">
        <v>270</v>
      </c>
      <c r="D19" s="28" t="s">
        <v>271</v>
      </c>
    </row>
    <row r="20" spans="1:5" x14ac:dyDescent="0.4">
      <c r="A20" s="26" t="s">
        <v>267</v>
      </c>
      <c r="B20" t="s">
        <v>272</v>
      </c>
      <c r="C20" t="s">
        <v>273</v>
      </c>
      <c r="D20" t="s">
        <v>272</v>
      </c>
      <c r="E20" t="s">
        <v>273</v>
      </c>
    </row>
    <row r="21" spans="1:5" x14ac:dyDescent="0.4">
      <c r="A21" s="27" t="s">
        <v>207</v>
      </c>
      <c r="B21" s="29">
        <v>36000</v>
      </c>
      <c r="C21" s="29">
        <v>39700</v>
      </c>
      <c r="D21" s="29">
        <v>36000</v>
      </c>
      <c r="E21" s="29">
        <v>39700</v>
      </c>
    </row>
    <row r="22" spans="1:5" x14ac:dyDescent="0.4">
      <c r="A22" s="27" t="s">
        <v>211</v>
      </c>
      <c r="B22" s="29">
        <v>100000</v>
      </c>
      <c r="C22" s="29">
        <v>103500</v>
      </c>
      <c r="D22" s="29">
        <v>100000</v>
      </c>
      <c r="E22" s="29">
        <v>103500</v>
      </c>
    </row>
    <row r="23" spans="1:5" x14ac:dyDescent="0.4">
      <c r="A23" s="27" t="s">
        <v>209</v>
      </c>
      <c r="B23" s="29">
        <v>70000</v>
      </c>
      <c r="C23" s="29">
        <v>73500</v>
      </c>
      <c r="D23" s="29">
        <v>70000</v>
      </c>
      <c r="E23" s="29">
        <v>74500</v>
      </c>
    </row>
    <row r="24" spans="1:5" x14ac:dyDescent="0.4">
      <c r="A24" s="27" t="s">
        <v>216</v>
      </c>
      <c r="B24" s="29"/>
      <c r="C24" s="29"/>
      <c r="D24" s="29">
        <v>20000</v>
      </c>
      <c r="E24" s="29">
        <v>22700</v>
      </c>
    </row>
    <row r="25" spans="1:5" x14ac:dyDescent="0.4">
      <c r="A25" s="27" t="s">
        <v>268</v>
      </c>
      <c r="B25" s="29">
        <v>68666.666666666672</v>
      </c>
      <c r="C25" s="29">
        <v>72233.333333333328</v>
      </c>
      <c r="D25" s="29">
        <v>50285.714285714283</v>
      </c>
      <c r="E25" s="29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J13" sqref="J13"/>
    </sheetView>
  </sheetViews>
  <sheetFormatPr defaultRowHeight="17.399999999999999" x14ac:dyDescent="0.4"/>
  <sheetData>
    <row r="1" spans="1:7" ht="21" x14ac:dyDescent="0.4">
      <c r="A1" s="33" t="s">
        <v>220</v>
      </c>
      <c r="B1" s="33"/>
      <c r="C1" s="33"/>
      <c r="D1" s="33"/>
      <c r="E1" s="33"/>
      <c r="F1" s="33"/>
      <c r="G1" s="33"/>
    </row>
    <row r="3" spans="1:7" x14ac:dyDescent="0.4">
      <c r="A3" s="30" t="s">
        <v>221</v>
      </c>
      <c r="B3" s="31" t="s">
        <v>222</v>
      </c>
      <c r="C3" s="31" t="s">
        <v>223</v>
      </c>
      <c r="D3" s="31" t="s">
        <v>224</v>
      </c>
      <c r="E3" s="31" t="s">
        <v>225</v>
      </c>
      <c r="F3" s="31" t="s">
        <v>226</v>
      </c>
      <c r="G3" s="31" t="s">
        <v>13</v>
      </c>
    </row>
    <row r="4" spans="1:7" x14ac:dyDescent="0.4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L23" sqref="L23"/>
    </sheetView>
  </sheetViews>
  <sheetFormatPr defaultRowHeight="17.399999999999999" x14ac:dyDescent="0.4"/>
  <sheetData>
    <row r="1" spans="1:6" ht="21" x14ac:dyDescent="0.4">
      <c r="A1" s="33" t="s">
        <v>237</v>
      </c>
      <c r="B1" s="33"/>
      <c r="C1" s="33"/>
      <c r="D1" s="33"/>
      <c r="E1" s="33"/>
      <c r="F1" s="33"/>
    </row>
    <row r="3" spans="1:6" x14ac:dyDescent="0.4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2025-06-21T00:55:02Z</dcterms:modified>
</cp:coreProperties>
</file>