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효빈\Desktop\컴활 1급\"/>
    </mc:Choice>
  </mc:AlternateContent>
  <xr:revisionPtr revIDLastSave="0" documentId="13_ncr:1_{28CF71E2-EAF2-4092-A012-8599AC81877B}" xr6:coauthVersionLast="47" xr6:coauthVersionMax="47" xr10:uidLastSave="{00000000-0000-0000-0000-000000000000}"/>
  <bookViews>
    <workbookView xWindow="-110" yWindow="-110" windowWidth="25820" windowHeight="15500" tabRatio="796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8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N9" i="3" a="1"/>
  <c r="N9" i="3" s="1"/>
  <c r="N16" i="3" a="1"/>
  <c r="N16" i="3" s="1"/>
  <c r="N17" i="3" a="1"/>
  <c r="N17" i="3" s="1"/>
  <c r="M17" i="3" a="1"/>
  <c r="M17" i="3" s="1"/>
  <c r="M16" i="3" a="1"/>
  <c r="M16" i="3" s="1"/>
  <c r="A32" i="1"/>
  <c r="I4" i="3"/>
  <c r="I12" i="3"/>
  <c r="I20" i="3"/>
  <c r="I28" i="3"/>
  <c r="I5" i="3"/>
  <c r="I13" i="3"/>
  <c r="I21" i="3"/>
  <c r="I29" i="3"/>
  <c r="I6" i="3"/>
  <c r="I14" i="3"/>
  <c r="I22" i="3"/>
  <c r="I8" i="3"/>
  <c r="I24" i="3"/>
  <c r="I7" i="3"/>
  <c r="I15" i="3"/>
  <c r="I23" i="3"/>
  <c r="I16" i="3"/>
  <c r="I9" i="3"/>
  <c r="I17" i="3"/>
  <c r="I25" i="3"/>
  <c r="I10" i="3"/>
  <c r="I18" i="3"/>
  <c r="I26" i="3"/>
  <c r="I11" i="3"/>
  <c r="I19" i="3"/>
  <c r="I27" i="3"/>
  <c r="I3" i="3"/>
  <c r="N12" i="3" l="1"/>
  <c r="N10" i="3"/>
  <c r="N11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C96C647B-F031-4AC5-9EF5-1D4FCD7CFE04}" name="MS Access Database_Query1" type="1" refreshedVersion="8" background="1">
    <dbPr connection="DSN=MS Access Database;DBQ=C:\OA\제주농원.accdb;DefaultDir=C:\OA;DriverId=25;FIL=MS Access;MaxBufferSize=2048;PageTimeout=5;" command="SELECT 구매후기.상품명, 구매후기.상품상태, 구매후기.포인트, 구매후기.마트_x000d__x000a_FROM `C:\OA\제주농원.accdb`.구매후기 구매후기"/>
  </connection>
</connections>
</file>

<file path=xl/sharedStrings.xml><?xml version="1.0" encoding="utf-8"?>
<sst xmlns="http://schemas.openxmlformats.org/spreadsheetml/2006/main" count="679" uniqueCount="179">
  <si>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</si>
  <si>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</si>
  <si>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</si>
  <si>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</si>
  <si>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</si>
  <si>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</si>
  <si>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</si>
  <si>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</si>
  <si>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</si>
  <si>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</si>
  <si>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</si>
  <si>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</si>
  <si>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</si>
  <si>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</si>
  <si>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</si>
  <si>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</si>
  <si>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</si>
  <si>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</si>
  <si>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</si>
  <si>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</si>
  <si>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</si>
  <si>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</si>
  <si>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</si>
  <si>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</si>
  <si>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</si>
  <si>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</si>
  <si>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</si>
  <si>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</si>
  <si>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</si>
  <si>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</si>
  <si>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</si>
  <si>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</si>
  <si>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</si>
  <si>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</si>
  <si>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</si>
  <si>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</si>
  <si>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</si>
  <si>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</si>
  <si>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</si>
  <si>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</si>
  <si>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</si>
  <si>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</si>
  <si>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</si>
  <si>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</si>
  <si>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</si>
  <si>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</si>
  <si>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</si>
  <si>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</si>
  <si>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</si>
  <si>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</si>
  <si>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</si>
  <si>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</si>
  <si>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</si>
  <si>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</si>
  <si>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</si>
  <si>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</si>
  <si>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</si>
  <si>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</si>
  <si>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</si>
  <si>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</si>
  <si>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</si>
  <si>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</si>
  <si>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</si>
  <si>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</si>
  <si>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</si>
  <si>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</si>
  <si>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</si>
  <si>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</si>
  <si>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</si>
  <si>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</si>
  <si>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</si>
  <si>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</si>
  <si>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</si>
  <si>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</si>
  <si>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</si>
  <si>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</si>
  <si>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</si>
  <si>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</si>
  <si>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</si>
  <si>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</si>
  <si>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</si>
  <si>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</si>
  <si>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</si>
  <si>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</si>
  <si>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</si>
  <si>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</si>
  <si>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</si>
  <si>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</si>
  <si>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</si>
  <si>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</si>
  <si>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</si>
  <si>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</si>
  <si>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</si>
  <si>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</si>
  <si>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</si>
  <si>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</si>
  <si>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</si>
  <si>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</si>
  <si>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</si>
  <si>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</si>
  <si>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</si>
  <si>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</si>
  <si>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</si>
  <si>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</si>
  <si>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</si>
  <si>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</si>
  <si>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</si>
  <si>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</si>
  <si>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</si>
  <si>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</si>
  <si>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</si>
  <si>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</si>
  <si>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</si>
  <si>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</si>
  <si>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</si>
  <si>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</si>
  <si>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</si>
  <si>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</si>
  <si>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</si>
  <si>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</si>
  <si>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</si>
  <si>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</si>
  <si>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</si>
  <si>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</si>
  <si>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</si>
  <si>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</si>
  <si>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</si>
  <si>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</si>
  <si>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</si>
  <si>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</si>
  <si>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</si>
  <si>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</si>
  <si>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</si>
  <si>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</si>
  <si>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</si>
  <si>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</si>
  <si>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</si>
  <si>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</si>
  <si>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</si>
  <si>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</si>
  <si>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</si>
  <si>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</si>
  <si>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</si>
  <si>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</si>
  <si>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</si>
  <si>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</si>
  <si>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</si>
  <si>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</si>
  <si>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</si>
  <si>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</si>
  <si>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</si>
  <si>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</si>
  <si>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</si>
  <si>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</si>
  <si>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</si>
  <si>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</si>
  <si>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</si>
  <si>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</si>
  <si>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</si>
  <si>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</si>
  <si>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</si>
  <si>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</si>
  <si>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</si>
  <si>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</si>
  <si>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</si>
  <si>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</si>
  <si>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</si>
  <si>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</si>
  <si>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상품명</t>
  </si>
  <si>
    <t>상품상태</t>
  </si>
  <si>
    <t>포인트</t>
  </si>
  <si>
    <t>명품마트</t>
  </si>
  <si>
    <t>상공마트</t>
  </si>
  <si>
    <t>총합계</t>
  </si>
  <si>
    <t>합계 : 상품상태</t>
  </si>
  <si>
    <t>합계 : 포인트</t>
  </si>
  <si>
    <t>마트</t>
  </si>
  <si>
    <t>명품마트 요약</t>
  </si>
  <si>
    <t>상공마트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</si>
</sst>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ED-4536-8899-87FBA18B2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>
          <a:innerShdw blurRad="114300">
            <a:prstClr val="black"/>
          </a:innerShdw>
        </a:effec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EA7E7A3D-1859-B29D-E7F8-7E1DA9490D42}"/>
            </a:ext>
          </a:extLst>
        </xdr:cNvPr>
        <xdr:cNvSpPr/>
      </xdr:nvSpPr>
      <xdr:spPr>
        <a:xfrm>
          <a:off x="4337050" y="215900"/>
          <a:ext cx="800100" cy="4318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B7134EF8-7D4C-F813-EC9E-6676F005FF92}"/>
            </a:ext>
          </a:extLst>
        </xdr:cNvPr>
        <xdr:cNvSpPr/>
      </xdr:nvSpPr>
      <xdr:spPr>
        <a:xfrm>
          <a:off x="4337050" y="863600"/>
          <a:ext cx="800100" cy="4318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679450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효빈" refreshedDate="45531.846084259261" backgroundQuery="1" createdVersion="8" refreshedVersion="8" minRefreshableVersion="3" recordCount="27" xr:uid="{9964A174-877F-4EA5-84CF-0213ABC5D485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0E4DD1-40D9-4CD1-96A2-BA90874AAE75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3"/>
        <item x="2"/>
        <item x="5"/>
        <item x="0"/>
        <item x="6"/>
        <item x="1"/>
        <item x="4"/>
        <item x="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3"/>
    </i>
    <i r="1">
      <x v="5"/>
    </i>
    <i r="1">
      <x v="6"/>
    </i>
    <i r="1">
      <x v="7"/>
    </i>
    <i t="default">
      <x/>
    </i>
    <i>
      <x v="1"/>
    </i>
    <i r="1">
      <x v="1"/>
    </i>
    <i r="1">
      <x v="2"/>
    </i>
    <i r="1">
      <x v="4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1" numFmtId="176"/>
  </dataFields>
  <pivotTableStyleInfo name="PivotStyleLight16" showRowHeaders="1" showColHeaders="1" showRowStripes="0" showColStripes="0" showLastColumn="1"/>
  <filters count="1">
    <filter fld="0" type="count" evalOrder="-1" id="5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36590E-6975-4C0F-BE35-97B7B5B9A660}" name="표1" displayName="표1" ref="A1:D15" totalsRowShown="0">
  <autoFilter ref="A1:D15" xr:uid="{8036590E-6975-4C0F-BE35-97B7B5B9A660}"/>
  <tableColumns count="4">
    <tableColumn id="1" xr3:uid="{54C3107A-DEA8-4768-B595-0C546F0753CC}" name="상품명"/>
    <tableColumn id="2" xr3:uid="{9CFBF2C4-388C-48CE-BE52-9DBB191E060E}" name="상품상태"/>
    <tableColumn id="3" xr3:uid="{F5061EEB-D8F3-4125-8E71-9A7559C36A06}" name="포인트"/>
    <tableColumn id="4" xr3:uid="{07A9D1CB-1726-4778-B963-85797BEFFAD9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4" workbookViewId="0">
      <selection activeCell="E18" sqref="E18"/>
    </sheetView>
  </sheetViews>
  <sheetFormatPr defaultRowHeight="17" x14ac:dyDescent="0.45"/>
  <cols>
    <col min="1" max="1" width="8.5" customWidth="1"/>
    <col min="2" max="2" width="8.08203125" customWidth="1"/>
    <col min="3" max="3" width="10.83203125" customWidth="1"/>
    <col min="4" max="4" width="4.58203125" customWidth="1"/>
    <col min="5" max="5" width="11.4140625" customWidth="1"/>
    <col min="6" max="6" width="8.5" customWidth="1"/>
    <col min="7" max="7" width="11.25" customWidth="1"/>
    <col min="8" max="8" width="4.58203125" customWidth="1"/>
    <col min="9" max="9" width="6.33203125" customWidth="1"/>
    <col min="10" max="10" width="15.33203125" customWidth="1"/>
  </cols>
  <sheetData>
    <row r="1" spans="1:10" x14ac:dyDescent="0.45">
      <c r="A1" t="s">
        <v>0</v>
      </c>
    </row>
    <row r="2" spans="1:10" x14ac:dyDescent="0.4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5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5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5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5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5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5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5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5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5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5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5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5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5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5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5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5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5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5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5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5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5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5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5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5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5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5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5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5">
      <c r="A31" s="26" t="s">
        <v>167</v>
      </c>
    </row>
    <row r="32" spans="1:10" x14ac:dyDescent="0.45">
      <c r="A32" t="b">
        <f>AND(RIGHT(C3,2)="소과",D3&gt;=3,H3="유")</f>
        <v>0</v>
      </c>
    </row>
    <row r="34" spans="1:7" x14ac:dyDescent="0.45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45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5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5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5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view="pageBreakPreview" zoomScale="60" zoomScaleNormal="100" workbookViewId="0">
      <selection activeCell="E13" sqref="E13"/>
    </sheetView>
  </sheetViews>
  <sheetFormatPr defaultColWidth="8" defaultRowHeight="17" x14ac:dyDescent="0.45"/>
  <cols>
    <col min="2" max="2" width="11.08203125" bestFit="1" customWidth="1"/>
    <col min="3" max="3" width="9.75" customWidth="1"/>
    <col min="4" max="4" width="9" customWidth="1"/>
    <col min="5" max="5" width="10.83203125" bestFit="1" customWidth="1"/>
    <col min="7" max="7" width="10.83203125" bestFit="1" customWidth="1"/>
    <col min="8" max="8" width="11.25" bestFit="1" customWidth="1"/>
  </cols>
  <sheetData>
    <row r="1" spans="1:8" x14ac:dyDescent="0.45">
      <c r="A1" t="s">
        <v>0</v>
      </c>
    </row>
    <row r="2" spans="1:8" x14ac:dyDescent="0.45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5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5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5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5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5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5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5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5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5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5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5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5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5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5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5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5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5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5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5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5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5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5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5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5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5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5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5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5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5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5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5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5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5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5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5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5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5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5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5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5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5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C3" sqref="C3"/>
    </sheetView>
  </sheetViews>
  <sheetFormatPr defaultRowHeight="17" x14ac:dyDescent="0.45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08203125" bestFit="1" customWidth="1"/>
    <col min="10" max="10" width="15.33203125" customWidth="1"/>
    <col min="11" max="11" width="3" customWidth="1"/>
    <col min="12" max="12" width="8.5" customWidth="1"/>
    <col min="13" max="15" width="10.33203125" customWidth="1"/>
  </cols>
  <sheetData>
    <row r="1" spans="1:15" x14ac:dyDescent="0.45">
      <c r="A1" t="s">
        <v>0</v>
      </c>
      <c r="L1" t="s">
        <v>75</v>
      </c>
    </row>
    <row r="2" spans="1:15" x14ac:dyDescent="0.45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5">
      <c r="A3" s="1" t="s">
        <v>17</v>
      </c>
      <c r="B3" s="1" t="s">
        <v>18</v>
      </c>
      <c r="C3" s="1"/>
      <c r="D3" s="1">
        <v>3</v>
      </c>
      <c r="E3" s="1">
        <v>5</v>
      </c>
      <c r="F3" s="1">
        <v>3</v>
      </c>
      <c r="G3" s="1" t="str">
        <f>REPT("★",TRUNC(SUMPRODUCT($D3:$F3,{0.5,0.3,0.2})))&amp;REPT("☆",5-TRUNC(SUMPRODUCT($D3:$F3,{0.5,0.3,0.2})))</f>
        <v>★★★☆☆</v>
      </c>
      <c r="H3" s="1" t="s">
        <v>19</v>
      </c>
      <c r="I3" s="6">
        <f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5">
      <c r="A4" s="1" t="s">
        <v>25</v>
      </c>
      <c r="B4" s="1" t="s">
        <v>26</v>
      </c>
      <c r="C4" s="1"/>
      <c r="D4" s="1">
        <v>5</v>
      </c>
      <c r="E4" s="1">
        <v>3</v>
      </c>
      <c r="F4" s="1">
        <v>4</v>
      </c>
      <c r="G4" s="1" t="str">
        <f>REPT("★",TRUNC(SUMPRODUCT($D4:$F4,{0.5,0.3,0.2})))&amp;REPT("☆",5-TRUNC(SUMPRODUCT($D4:$F4,{0.5,0.3,0.2})))</f>
        <v>★★★★☆</v>
      </c>
      <c r="H4" s="1" t="s">
        <v>27</v>
      </c>
      <c r="I4" s="6">
        <f t="shared" ref="I4:I29" si="0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5">
      <c r="A5" s="1" t="s">
        <v>33</v>
      </c>
      <c r="B5" s="1" t="s">
        <v>34</v>
      </c>
      <c r="C5" s="1"/>
      <c r="D5" s="1">
        <v>3</v>
      </c>
      <c r="E5" s="1">
        <v>1</v>
      </c>
      <c r="F5" s="1">
        <v>3</v>
      </c>
      <c r="G5" s="1" t="str">
        <f>REPT("★",TRUNC(SUMPRODUCT($D5:$F5,{0.5,0.3,0.2})))&amp;REPT("☆",5-TRUNC(SUMPRODUCT($D5:$F5,{0.5,0.3,0.2})))</f>
        <v>★★☆☆☆</v>
      </c>
      <c r="H5" s="1" t="s">
        <v>19</v>
      </c>
      <c r="I5" s="6">
        <f t="shared" si="0"/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5">
      <c r="A6" s="1" t="s">
        <v>39</v>
      </c>
      <c r="B6" s="1" t="s">
        <v>40</v>
      </c>
      <c r="C6" s="1"/>
      <c r="D6" s="1">
        <v>2</v>
      </c>
      <c r="E6" s="1">
        <v>3</v>
      </c>
      <c r="F6" s="1">
        <v>1</v>
      </c>
      <c r="G6" s="1" t="str">
        <f>REPT("★",TRUNC(SUMPRODUCT($D6:$F6,{0.5,0.3,0.2})))&amp;REPT("☆",5-TRUNC(SUMPRODUCT($D6:$F6,{0.5,0.3,0.2})))</f>
        <v>★★☆☆☆</v>
      </c>
      <c r="H6" s="1" t="s">
        <v>27</v>
      </c>
      <c r="I6" s="6">
        <f t="shared" si="0"/>
        <v>300</v>
      </c>
      <c r="J6" s="7" t="s">
        <v>41</v>
      </c>
    </row>
    <row r="7" spans="1:15" x14ac:dyDescent="0.45">
      <c r="A7" s="1" t="s">
        <v>42</v>
      </c>
      <c r="B7" s="1" t="s">
        <v>43</v>
      </c>
      <c r="C7" s="1"/>
      <c r="D7" s="1">
        <v>1</v>
      </c>
      <c r="E7" s="1">
        <v>2</v>
      </c>
      <c r="F7" s="1">
        <v>4</v>
      </c>
      <c r="G7" s="1" t="str">
        <f>REPT("★",TRUNC(SUMPRODUCT($D7:$F7,{0.5,0.3,0.2})))&amp;REPT("☆",5-TRUNC(SUMPRODUCT($D7:$F7,{0.5,0.3,0.2})))</f>
        <v>★☆☆☆☆</v>
      </c>
      <c r="H7" s="1" t="s">
        <v>19</v>
      </c>
      <c r="I7" s="6">
        <f t="shared" si="0"/>
        <v>600</v>
      </c>
      <c r="J7" s="7" t="s">
        <v>28</v>
      </c>
      <c r="L7" t="s">
        <v>1</v>
      </c>
    </row>
    <row r="8" spans="1:15" x14ac:dyDescent="0.45">
      <c r="A8" s="1" t="s">
        <v>44</v>
      </c>
      <c r="B8" s="1" t="s">
        <v>26</v>
      </c>
      <c r="C8" s="1"/>
      <c r="D8" s="1">
        <v>4</v>
      </c>
      <c r="E8" s="1">
        <v>2</v>
      </c>
      <c r="F8" s="1">
        <v>4</v>
      </c>
      <c r="G8" s="1" t="str">
        <f>REPT("★",TRUNC(SUMPRODUCT($D8:$F8,{0.5,0.3,0.2})))&amp;REPT("☆",5-TRUNC(SUMPRODUCT($D8:$F8,{0.5,0.3,0.2})))</f>
        <v>★★★☆☆</v>
      </c>
      <c r="H8" s="1" t="s">
        <v>27</v>
      </c>
      <c r="I8" s="6">
        <f t="shared" si="0"/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45">
      <c r="A9" s="1" t="s">
        <v>45</v>
      </c>
      <c r="B9" s="1" t="s">
        <v>40</v>
      </c>
      <c r="C9" s="1"/>
      <c r="D9" s="1">
        <v>2</v>
      </c>
      <c r="E9" s="1">
        <v>3</v>
      </c>
      <c r="F9" s="1">
        <v>5</v>
      </c>
      <c r="G9" s="1" t="str">
        <f>REPT("★",TRUNC(SUMPRODUCT($D9:$F9,{0.5,0.3,0.2})))&amp;REPT("☆",5-TRUNC(SUMPRODUCT($D9:$F9,{0.5,0.3,0.2})))</f>
        <v>★★☆☆☆</v>
      </c>
      <c r="H9" s="1" t="s">
        <v>19</v>
      </c>
      <c r="I9" s="6">
        <f t="shared" si="0"/>
        <v>800</v>
      </c>
      <c r="J9" s="7" t="s">
        <v>73</v>
      </c>
      <c r="L9" s="4">
        <v>0</v>
      </c>
      <c r="M9" s="5">
        <v>1</v>
      </c>
      <c r="N9" s="1">
        <f t="array" ref="N9:N12">FREQUENCY(IF((RIGHT($B$3:$B$29)="M")+(RIGHT($B$3:$B$29)="L"),$D$3:$D$29),$M$9:$M$12)</f>
        <v>2</v>
      </c>
    </row>
    <row r="10" spans="1:15" x14ac:dyDescent="0.45">
      <c r="A10" s="1" t="s">
        <v>46</v>
      </c>
      <c r="B10" s="1" t="s">
        <v>43</v>
      </c>
      <c r="C10" s="1"/>
      <c r="D10" s="1">
        <v>4</v>
      </c>
      <c r="E10" s="1">
        <v>4</v>
      </c>
      <c r="F10" s="1">
        <v>3</v>
      </c>
      <c r="G10" s="1" t="str">
        <f>REPT("★",TRUNC(SUMPRODUCT($D10:$F10,{0.5,0.3,0.2})))&amp;REPT("☆",5-TRUNC(SUMPRODUCT($D10:$F10,{0.5,0.3,0.2})))</f>
        <v>★★★☆☆</v>
      </c>
      <c r="H10" s="1" t="s">
        <v>27</v>
      </c>
      <c r="I10" s="6">
        <f t="shared" si="0"/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5">
      <c r="A11" s="1" t="s">
        <v>47</v>
      </c>
      <c r="B11" s="1" t="s">
        <v>48</v>
      </c>
      <c r="C11" s="1"/>
      <c r="D11" s="1">
        <v>5</v>
      </c>
      <c r="E11" s="1">
        <v>3</v>
      </c>
      <c r="F11" s="1">
        <v>4</v>
      </c>
      <c r="G11" s="1" t="str">
        <f>REPT("★",TRUNC(SUMPRODUCT($D11:$F11,{0.5,0.3,0.2})))&amp;REPT("☆",5-TRUNC(SUMPRODUCT($D11:$F11,{0.5,0.3,0.2})))</f>
        <v>★★★★☆</v>
      </c>
      <c r="H11" s="1" t="s">
        <v>19</v>
      </c>
      <c r="I11" s="6">
        <f t="shared" si="0"/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5">
      <c r="A12" s="1" t="s">
        <v>49</v>
      </c>
      <c r="B12" s="1" t="s">
        <v>48</v>
      </c>
      <c r="C12" s="1"/>
      <c r="D12" s="1">
        <v>2</v>
      </c>
      <c r="E12" s="1">
        <v>3</v>
      </c>
      <c r="F12" s="1">
        <v>4</v>
      </c>
      <c r="G12" s="1" t="str">
        <f>REPT("★",TRUNC(SUMPRODUCT($D12:$F12,{0.5,0.3,0.2})))&amp;REPT("☆",5-TRUNC(SUMPRODUCT($D12:$F12,{0.5,0.3,0.2})))</f>
        <v>★★☆☆☆</v>
      </c>
      <c r="H12" s="1" t="s">
        <v>27</v>
      </c>
      <c r="I12" s="6">
        <f t="shared" si="0"/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5">
      <c r="A13" s="1" t="s">
        <v>50</v>
      </c>
      <c r="B13" s="1" t="s">
        <v>48</v>
      </c>
      <c r="C13" s="1"/>
      <c r="D13" s="1">
        <v>1</v>
      </c>
      <c r="E13" s="1">
        <v>5</v>
      </c>
      <c r="F13" s="1">
        <v>4</v>
      </c>
      <c r="G13" s="1" t="str">
        <f>REPT("★",TRUNC(SUMPRODUCT($D13:$F13,{0.5,0.3,0.2})))&amp;REPT("☆",5-TRUNC(SUMPRODUCT($D13:$F13,{0.5,0.3,0.2})))</f>
        <v>★★☆☆☆</v>
      </c>
      <c r="H13" s="1" t="s">
        <v>19</v>
      </c>
      <c r="I13" s="6">
        <f t="shared" si="0"/>
        <v>800</v>
      </c>
      <c r="J13" s="7" t="s">
        <v>41</v>
      </c>
    </row>
    <row r="14" spans="1:15" x14ac:dyDescent="0.45">
      <c r="A14" s="1" t="s">
        <v>51</v>
      </c>
      <c r="B14" s="1" t="s">
        <v>52</v>
      </c>
      <c r="C14" s="1"/>
      <c r="D14" s="1">
        <v>5</v>
      </c>
      <c r="E14" s="1">
        <v>5</v>
      </c>
      <c r="F14" s="1">
        <v>5</v>
      </c>
      <c r="G14" s="1" t="str">
        <f>REPT("★",TRUNC(SUMPRODUCT($D14:$F14,{0.5,0.3,0.2})))&amp;REPT("☆",5-TRUNC(SUMPRODUCT($D14:$F14,{0.5,0.3,0.2})))</f>
        <v>★★★★★</v>
      </c>
      <c r="H14" s="1" t="s">
        <v>27</v>
      </c>
      <c r="I14" s="6">
        <f t="shared" si="0"/>
        <v>1000</v>
      </c>
      <c r="J14" s="1" t="s">
        <v>28</v>
      </c>
      <c r="L14" t="s">
        <v>2</v>
      </c>
    </row>
    <row r="15" spans="1:15" x14ac:dyDescent="0.45">
      <c r="A15" s="1" t="s">
        <v>53</v>
      </c>
      <c r="B15" s="1" t="s">
        <v>54</v>
      </c>
      <c r="C15" s="1"/>
      <c r="D15" s="1">
        <v>2</v>
      </c>
      <c r="E15" s="1">
        <v>3</v>
      </c>
      <c r="F15" s="1">
        <v>2</v>
      </c>
      <c r="G15" s="1" t="str">
        <f>REPT("★",TRUNC(SUMPRODUCT($D15:$F15,{0.5,0.3,0.2})))&amp;REPT("☆",5-TRUNC(SUMPRODUCT($D15:$F15,{0.5,0.3,0.2})))</f>
        <v>★★☆☆☆</v>
      </c>
      <c r="H15" s="1" t="s">
        <v>19</v>
      </c>
      <c r="I15" s="6">
        <f t="shared" si="0"/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5">
      <c r="A16" s="1" t="s">
        <v>57</v>
      </c>
      <c r="B16" s="1" t="s">
        <v>48</v>
      </c>
      <c r="C16" s="1"/>
      <c r="D16" s="1">
        <v>4</v>
      </c>
      <c r="E16" s="1">
        <v>2</v>
      </c>
      <c r="F16" s="1">
        <v>1</v>
      </c>
      <c r="G16" s="1" t="str">
        <f>REPT("★",TRUNC(SUMPRODUCT($D16:$F16,{0.5,0.3,0.2})))&amp;REPT("☆",5-TRUNC(SUMPRODUCT($D16:$F16,{0.5,0.3,0.2})))</f>
        <v>★★☆☆☆</v>
      </c>
      <c r="H16" s="1" t="s">
        <v>27</v>
      </c>
      <c r="I16" s="6">
        <f t="shared" si="0"/>
        <v>300</v>
      </c>
      <c r="J16" s="1" t="s">
        <v>73</v>
      </c>
      <c r="L16" s="1" t="s">
        <v>19</v>
      </c>
      <c r="M16" s="1" t="str">
        <f t="array" ref="M16">CONCATENATE(SUM(IF(($H$3:$H$29=$L16)*(LEFT($J$3:$J$29,2)=M$15),1)),"/",COUNTA($J$3:$J$29))</f>
        <v>6/27</v>
      </c>
      <c r="N16" s="1" t="str">
        <f t="array" ref="N16">CONCATENATE(SUM(IF(($H$3:$H$29=$L16)*(LEFT($J$3:$J$29,2)=N$15),1)),"/",COUNTA($J$3:$J$29))</f>
        <v>6/27</v>
      </c>
    </row>
    <row r="17" spans="1:14" x14ac:dyDescent="0.45">
      <c r="A17" s="1" t="s">
        <v>58</v>
      </c>
      <c r="B17" s="1" t="s">
        <v>43</v>
      </c>
      <c r="C17" s="1"/>
      <c r="D17" s="1">
        <v>3</v>
      </c>
      <c r="E17" s="1">
        <v>1</v>
      </c>
      <c r="F17" s="1">
        <v>1</v>
      </c>
      <c r="G17" s="1" t="str">
        <f>REPT("★",TRUNC(SUMPRODUCT($D17:$F17,{0.5,0.3,0.2})))&amp;REPT("☆",5-TRUNC(SUMPRODUCT($D17:$F17,{0.5,0.3,0.2})))</f>
        <v>★★☆☆☆</v>
      </c>
      <c r="H17" s="1" t="s">
        <v>19</v>
      </c>
      <c r="I17" s="6">
        <f t="shared" si="0"/>
        <v>0</v>
      </c>
      <c r="J17" s="1" t="s">
        <v>28</v>
      </c>
      <c r="L17" s="1" t="s">
        <v>27</v>
      </c>
      <c r="M17" s="1" t="str">
        <f t="array" ref="M17">CONCATENATE(SUM(IF(($H$3:$H$29=$L17)*(LEFT($J$3:$J$29,2)=M$15),1)),"/",COUNTA($J$3:$J$29))</f>
        <v>7/27</v>
      </c>
      <c r="N17" s="1" t="str">
        <f t="array" ref="N17">CONCATENATE(SUM(IF(($H$3:$H$29=$L17)*(LEFT($J$3:$J$29,2)=N$15),1)),"/",COUNTA($J$3:$J$29))</f>
        <v>8/27</v>
      </c>
    </row>
    <row r="18" spans="1:14" x14ac:dyDescent="0.45">
      <c r="A18" s="1" t="s">
        <v>59</v>
      </c>
      <c r="B18" s="1" t="s">
        <v>40</v>
      </c>
      <c r="C18" s="1"/>
      <c r="D18" s="1">
        <v>2</v>
      </c>
      <c r="E18" s="1">
        <v>4</v>
      </c>
      <c r="F18" s="1">
        <v>2</v>
      </c>
      <c r="G18" s="1" t="str">
        <f>REPT("★",TRUNC(SUMPRODUCT($D18:$F18,{0.5,0.3,0.2})))&amp;REPT("☆",5-TRUNC(SUMPRODUCT($D18:$F18,{0.5,0.3,0.2})))</f>
        <v>★★☆☆☆</v>
      </c>
      <c r="H18" s="1" t="s">
        <v>27</v>
      </c>
      <c r="I18" s="6">
        <f t="shared" si="0"/>
        <v>600</v>
      </c>
      <c r="J18" s="1" t="s">
        <v>72</v>
      </c>
    </row>
    <row r="19" spans="1:14" x14ac:dyDescent="0.45">
      <c r="A19" s="1" t="s">
        <v>60</v>
      </c>
      <c r="B19" s="1" t="s">
        <v>43</v>
      </c>
      <c r="C19" s="1"/>
      <c r="D19" s="1">
        <v>3</v>
      </c>
      <c r="E19" s="1">
        <v>5</v>
      </c>
      <c r="F19" s="1">
        <v>5</v>
      </c>
      <c r="G19" s="1" t="str">
        <f>REPT("★",TRUNC(SUMPRODUCT($D19:$F19,{0.5,0.3,0.2})))&amp;REPT("☆",5-TRUNC(SUMPRODUCT($D19:$F19,{0.5,0.3,0.2})))</f>
        <v>★★★★☆</v>
      </c>
      <c r="H19" s="1" t="s">
        <v>27</v>
      </c>
      <c r="I19" s="6">
        <f t="shared" si="0"/>
        <v>1000</v>
      </c>
      <c r="J19" s="1" t="s">
        <v>41</v>
      </c>
    </row>
    <row r="20" spans="1:14" x14ac:dyDescent="0.45">
      <c r="A20" s="1" t="s">
        <v>61</v>
      </c>
      <c r="B20" s="1" t="s">
        <v>43</v>
      </c>
      <c r="C20" s="1"/>
      <c r="D20" s="1">
        <v>1</v>
      </c>
      <c r="E20" s="1">
        <v>1</v>
      </c>
      <c r="F20" s="1">
        <v>3</v>
      </c>
      <c r="G20" s="1" t="str">
        <f>REPT("★",TRUNC(SUMPRODUCT($D20:$F20,{0.5,0.3,0.2})))&amp;REPT("☆",5-TRUNC(SUMPRODUCT($D20:$F20,{0.5,0.3,0.2})))</f>
        <v>★☆☆☆☆</v>
      </c>
      <c r="H20" s="1" t="s">
        <v>19</v>
      </c>
      <c r="I20" s="6">
        <f t="shared" si="0"/>
        <v>300</v>
      </c>
      <c r="J20" s="1" t="s">
        <v>28</v>
      </c>
    </row>
    <row r="21" spans="1:14" x14ac:dyDescent="0.45">
      <c r="A21" s="1" t="s">
        <v>62</v>
      </c>
      <c r="B21" s="1" t="s">
        <v>48</v>
      </c>
      <c r="C21" s="1"/>
      <c r="D21" s="1">
        <v>4</v>
      </c>
      <c r="E21" s="1">
        <v>4</v>
      </c>
      <c r="F21" s="1">
        <v>4</v>
      </c>
      <c r="G21" s="1" t="str">
        <f>REPT("★",TRUNC(SUMPRODUCT($D21:$F21,{0.5,0.3,0.2})))&amp;REPT("☆",5-TRUNC(SUMPRODUCT($D21:$F21,{0.5,0.3,0.2})))</f>
        <v>★★★★☆</v>
      </c>
      <c r="H21" s="1" t="s">
        <v>27</v>
      </c>
      <c r="I21" s="6">
        <f t="shared" si="0"/>
        <v>800</v>
      </c>
      <c r="J21" s="1" t="s">
        <v>72</v>
      </c>
    </row>
    <row r="22" spans="1:14" x14ac:dyDescent="0.45">
      <c r="A22" s="1" t="s">
        <v>63</v>
      </c>
      <c r="B22" s="1" t="s">
        <v>54</v>
      </c>
      <c r="C22" s="1"/>
      <c r="D22" s="1">
        <v>3</v>
      </c>
      <c r="E22" s="1">
        <v>5</v>
      </c>
      <c r="F22" s="1">
        <v>1</v>
      </c>
      <c r="G22" s="1" t="str">
        <f>REPT("★",TRUNC(SUMPRODUCT($D22:$F22,{0.5,0.3,0.2})))&amp;REPT("☆",5-TRUNC(SUMPRODUCT($D22:$F22,{0.5,0.3,0.2})))</f>
        <v>★★★☆☆</v>
      </c>
      <c r="H22" s="1" t="s">
        <v>19</v>
      </c>
      <c r="I22" s="6">
        <f t="shared" si="0"/>
        <v>600</v>
      </c>
      <c r="J22" s="1" t="s">
        <v>73</v>
      </c>
    </row>
    <row r="23" spans="1:14" x14ac:dyDescent="0.45">
      <c r="A23" s="1" t="s">
        <v>64</v>
      </c>
      <c r="B23" s="1" t="s">
        <v>65</v>
      </c>
      <c r="C23" s="1"/>
      <c r="D23" s="1">
        <v>1</v>
      </c>
      <c r="E23" s="1">
        <v>5</v>
      </c>
      <c r="F23" s="1">
        <v>4</v>
      </c>
      <c r="G23" s="1" t="str">
        <f>REPT("★",TRUNC(SUMPRODUCT($D23:$F23,{0.5,0.3,0.2})))&amp;REPT("☆",5-TRUNC(SUMPRODUCT($D23:$F23,{0.5,0.3,0.2})))</f>
        <v>★★☆☆☆</v>
      </c>
      <c r="H23" s="1" t="s">
        <v>27</v>
      </c>
      <c r="I23" s="6">
        <f t="shared" si="0"/>
        <v>800</v>
      </c>
      <c r="J23" s="1" t="s">
        <v>28</v>
      </c>
    </row>
    <row r="24" spans="1:14" x14ac:dyDescent="0.45">
      <c r="A24" s="1" t="s">
        <v>66</v>
      </c>
      <c r="B24" s="1" t="s">
        <v>26</v>
      </c>
      <c r="C24" s="1"/>
      <c r="D24" s="1">
        <v>5</v>
      </c>
      <c r="E24" s="1">
        <v>3</v>
      </c>
      <c r="F24" s="1">
        <v>4</v>
      </c>
      <c r="G24" s="1" t="str">
        <f>REPT("★",TRUNC(SUMPRODUCT($D24:$F24,{0.5,0.3,0.2})))&amp;REPT("☆",5-TRUNC(SUMPRODUCT($D24:$F24,{0.5,0.3,0.2})))</f>
        <v>★★★★☆</v>
      </c>
      <c r="H24" s="1" t="s">
        <v>19</v>
      </c>
      <c r="I24" s="6">
        <f t="shared" si="0"/>
        <v>600</v>
      </c>
      <c r="J24" s="1" t="s">
        <v>72</v>
      </c>
    </row>
    <row r="25" spans="1:14" x14ac:dyDescent="0.45">
      <c r="A25" s="1" t="s">
        <v>67</v>
      </c>
      <c r="B25" s="1" t="s">
        <v>40</v>
      </c>
      <c r="C25" s="1"/>
      <c r="D25" s="1">
        <v>3</v>
      </c>
      <c r="E25" s="1">
        <v>5</v>
      </c>
      <c r="F25" s="1">
        <v>3</v>
      </c>
      <c r="G25" s="1" t="str">
        <f>REPT("★",TRUNC(SUMPRODUCT($D25:$F25,{0.5,0.3,0.2})))&amp;REPT("☆",5-TRUNC(SUMPRODUCT($D25:$F25,{0.5,0.3,0.2})))</f>
        <v>★★★☆☆</v>
      </c>
      <c r="H25" s="1" t="s">
        <v>27</v>
      </c>
      <c r="I25" s="6">
        <f t="shared" si="0"/>
        <v>800</v>
      </c>
      <c r="J25" s="1" t="s">
        <v>41</v>
      </c>
    </row>
    <row r="26" spans="1:14" x14ac:dyDescent="0.45">
      <c r="A26" s="1" t="s">
        <v>68</v>
      </c>
      <c r="B26" s="1" t="s">
        <v>65</v>
      </c>
      <c r="C26" s="1"/>
      <c r="D26" s="1">
        <v>4</v>
      </c>
      <c r="E26" s="1">
        <v>1</v>
      </c>
      <c r="F26" s="1">
        <v>2</v>
      </c>
      <c r="G26" s="1" t="str">
        <f>REPT("★",TRUNC(SUMPRODUCT($D26:$F26,{0.5,0.3,0.2})))&amp;REPT("☆",5-TRUNC(SUMPRODUCT($D26:$F26,{0.5,0.3,0.2})))</f>
        <v>★★☆☆☆</v>
      </c>
      <c r="H26" s="1" t="s">
        <v>27</v>
      </c>
      <c r="I26" s="6">
        <f t="shared" si="0"/>
        <v>300</v>
      </c>
      <c r="J26" s="1" t="s">
        <v>28</v>
      </c>
    </row>
    <row r="27" spans="1:14" x14ac:dyDescent="0.45">
      <c r="A27" s="1" t="s">
        <v>69</v>
      </c>
      <c r="B27" s="1" t="s">
        <v>52</v>
      </c>
      <c r="C27" s="1"/>
      <c r="D27" s="1">
        <v>4</v>
      </c>
      <c r="E27" s="1">
        <v>4</v>
      </c>
      <c r="F27" s="1">
        <v>4</v>
      </c>
      <c r="G27" s="1" t="str">
        <f>REPT("★",TRUNC(SUMPRODUCT($D27:$F27,{0.5,0.3,0.2})))&amp;REPT("☆",5-TRUNC(SUMPRODUCT($D27:$F27,{0.5,0.3,0.2})))</f>
        <v>★★★★☆</v>
      </c>
      <c r="H27" s="1" t="s">
        <v>19</v>
      </c>
      <c r="I27" s="6">
        <f t="shared" si="0"/>
        <v>800</v>
      </c>
      <c r="J27" s="1" t="s">
        <v>72</v>
      </c>
    </row>
    <row r="28" spans="1:14" x14ac:dyDescent="0.45">
      <c r="A28" s="1" t="s">
        <v>70</v>
      </c>
      <c r="B28" s="1" t="s">
        <v>48</v>
      </c>
      <c r="C28" s="1"/>
      <c r="D28" s="1">
        <v>3</v>
      </c>
      <c r="E28" s="1">
        <v>1</v>
      </c>
      <c r="F28" s="1">
        <v>3</v>
      </c>
      <c r="G28" s="1" t="str">
        <f>REPT("★",TRUNC(SUMPRODUCT($D28:$F28,{0.5,0.3,0.2})))&amp;REPT("☆",5-TRUNC(SUMPRODUCT($D28:$F28,{0.5,0.3,0.2})))</f>
        <v>★★☆☆☆</v>
      </c>
      <c r="H28" s="1" t="s">
        <v>27</v>
      </c>
      <c r="I28" s="6">
        <f t="shared" si="0"/>
        <v>300</v>
      </c>
      <c r="J28" s="1" t="s">
        <v>73</v>
      </c>
    </row>
    <row r="29" spans="1:14" x14ac:dyDescent="0.45">
      <c r="A29" s="1" t="s">
        <v>71</v>
      </c>
      <c r="B29" s="1" t="s">
        <v>54</v>
      </c>
      <c r="C29" s="1"/>
      <c r="D29" s="1">
        <v>5</v>
      </c>
      <c r="E29" s="1">
        <v>4</v>
      </c>
      <c r="F29" s="1">
        <v>5</v>
      </c>
      <c r="G29" s="1" t="str">
        <f>REPT("★",TRUNC(SUMPRODUCT($D29:$F29,{0.5,0.3,0.2})))&amp;REPT("☆",5-TRUNC(SUMPRODUCT($D29:$F29,{0.5,0.3,0.2})))</f>
        <v>★★★★☆</v>
      </c>
      <c r="H29" s="1" t="s">
        <v>27</v>
      </c>
      <c r="I29" s="6">
        <f t="shared" si="0"/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BAF81-256E-4927-A565-9C5CDA3FC92A}">
  <sheetPr codeName="Sheet5"/>
  <dimension ref="A1:D15"/>
  <sheetViews>
    <sheetView workbookViewId="0">
      <selection activeCell="G25" sqref="G25"/>
    </sheetView>
  </sheetViews>
  <sheetFormatPr defaultRowHeight="17" x14ac:dyDescent="0.45"/>
  <cols>
    <col min="2" max="2" width="9.9140625" customWidth="1"/>
  </cols>
  <sheetData>
    <row r="1" spans="1:4" x14ac:dyDescent="0.45">
      <c r="A1" t="s">
        <v>168</v>
      </c>
      <c r="B1" t="s">
        <v>169</v>
      </c>
      <c r="C1" t="s">
        <v>170</v>
      </c>
      <c r="D1" t="s">
        <v>176</v>
      </c>
    </row>
    <row r="2" spans="1:4" x14ac:dyDescent="0.45">
      <c r="A2" t="s">
        <v>78</v>
      </c>
      <c r="B2">
        <v>3</v>
      </c>
      <c r="C2">
        <v>600</v>
      </c>
      <c r="D2" t="s">
        <v>171</v>
      </c>
    </row>
    <row r="3" spans="1:4" x14ac:dyDescent="0.45">
      <c r="A3" t="s">
        <v>81</v>
      </c>
      <c r="B3">
        <v>2</v>
      </c>
      <c r="C3">
        <v>800</v>
      </c>
      <c r="D3" t="s">
        <v>171</v>
      </c>
    </row>
    <row r="4" spans="1:4" x14ac:dyDescent="0.45">
      <c r="A4" t="s">
        <v>81</v>
      </c>
      <c r="B4">
        <v>5</v>
      </c>
      <c r="C4">
        <v>1000</v>
      </c>
      <c r="D4" t="s">
        <v>171</v>
      </c>
    </row>
    <row r="5" spans="1:4" x14ac:dyDescent="0.45">
      <c r="A5" t="s">
        <v>86</v>
      </c>
      <c r="B5">
        <v>5</v>
      </c>
      <c r="C5">
        <v>600</v>
      </c>
      <c r="D5" t="s">
        <v>171</v>
      </c>
    </row>
    <row r="6" spans="1:4" x14ac:dyDescent="0.45">
      <c r="A6" t="s">
        <v>88</v>
      </c>
      <c r="B6">
        <v>5</v>
      </c>
      <c r="C6">
        <v>800</v>
      </c>
      <c r="D6" t="s">
        <v>171</v>
      </c>
    </row>
    <row r="7" spans="1:4" x14ac:dyDescent="0.45">
      <c r="A7" t="s">
        <v>88</v>
      </c>
      <c r="B7">
        <v>1</v>
      </c>
      <c r="C7">
        <v>300</v>
      </c>
      <c r="D7" t="s">
        <v>171</v>
      </c>
    </row>
    <row r="8" spans="1:4" x14ac:dyDescent="0.45">
      <c r="A8" t="s">
        <v>88</v>
      </c>
      <c r="B8">
        <v>4</v>
      </c>
      <c r="C8">
        <v>300</v>
      </c>
      <c r="D8" t="s">
        <v>171</v>
      </c>
    </row>
    <row r="9" spans="1:4" x14ac:dyDescent="0.45">
      <c r="A9" t="s">
        <v>83</v>
      </c>
      <c r="B9">
        <v>5</v>
      </c>
      <c r="C9">
        <v>600</v>
      </c>
      <c r="D9" t="s">
        <v>171</v>
      </c>
    </row>
    <row r="10" spans="1:4" x14ac:dyDescent="0.45">
      <c r="A10" t="s">
        <v>83</v>
      </c>
      <c r="B10">
        <v>1</v>
      </c>
      <c r="C10">
        <v>600</v>
      </c>
      <c r="D10" t="s">
        <v>171</v>
      </c>
    </row>
    <row r="11" spans="1:4" x14ac:dyDescent="0.45">
      <c r="A11" t="s">
        <v>85</v>
      </c>
      <c r="B11">
        <v>3</v>
      </c>
      <c r="C11">
        <v>300</v>
      </c>
      <c r="D11" t="s">
        <v>171</v>
      </c>
    </row>
    <row r="12" spans="1:4" x14ac:dyDescent="0.45">
      <c r="A12" t="s">
        <v>85</v>
      </c>
      <c r="B12">
        <v>4</v>
      </c>
      <c r="C12">
        <v>300</v>
      </c>
      <c r="D12" t="s">
        <v>171</v>
      </c>
    </row>
    <row r="13" spans="1:4" x14ac:dyDescent="0.45">
      <c r="A13" t="s">
        <v>85</v>
      </c>
      <c r="B13">
        <v>1</v>
      </c>
      <c r="C13">
        <v>800</v>
      </c>
      <c r="D13" t="s">
        <v>171</v>
      </c>
    </row>
    <row r="14" spans="1:4" x14ac:dyDescent="0.45">
      <c r="A14" t="s">
        <v>85</v>
      </c>
      <c r="B14">
        <v>4</v>
      </c>
      <c r="C14">
        <v>600</v>
      </c>
      <c r="D14" t="s">
        <v>171</v>
      </c>
    </row>
    <row r="15" spans="1:4" x14ac:dyDescent="0.45">
      <c r="A15" t="s">
        <v>89</v>
      </c>
      <c r="B15">
        <v>3</v>
      </c>
      <c r="C15">
        <v>0</v>
      </c>
      <c r="D15" t="s">
        <v>171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tabSelected="1" workbookViewId="0">
      <selection activeCell="M5" sqref="M5"/>
    </sheetView>
  </sheetViews>
  <sheetFormatPr defaultRowHeight="17" x14ac:dyDescent="0.45"/>
  <cols>
    <col min="1" max="1" width="15.08203125" bestFit="1" customWidth="1"/>
    <col min="2" max="2" width="10.4140625" bestFit="1" customWidth="1"/>
    <col min="3" max="3" width="14.5" bestFit="1" customWidth="1"/>
    <col min="4" max="4" width="12.5" bestFit="1" customWidth="1"/>
  </cols>
  <sheetData>
    <row r="2" spans="1:4" x14ac:dyDescent="0.45">
      <c r="A2" s="27" t="s">
        <v>176</v>
      </c>
      <c r="B2" s="27" t="s">
        <v>168</v>
      </c>
      <c r="C2" t="s">
        <v>174</v>
      </c>
      <c r="D2" t="s">
        <v>175</v>
      </c>
    </row>
    <row r="3" spans="1:4" x14ac:dyDescent="0.45">
      <c r="A3" t="s">
        <v>171</v>
      </c>
      <c r="C3" s="28"/>
      <c r="D3" s="29"/>
    </row>
    <row r="4" spans="1:4" x14ac:dyDescent="0.45">
      <c r="B4" t="s">
        <v>81</v>
      </c>
      <c r="C4" s="28">
        <v>7</v>
      </c>
      <c r="D4" s="29">
        <v>1800</v>
      </c>
    </row>
    <row r="5" spans="1:4" x14ac:dyDescent="0.45">
      <c r="B5" t="s">
        <v>86</v>
      </c>
      <c r="C5" s="28">
        <v>5</v>
      </c>
      <c r="D5" s="29">
        <v>600</v>
      </c>
    </row>
    <row r="6" spans="1:4" x14ac:dyDescent="0.45">
      <c r="B6" t="s">
        <v>88</v>
      </c>
      <c r="C6" s="28">
        <v>10</v>
      </c>
      <c r="D6" s="29">
        <v>1400</v>
      </c>
    </row>
    <row r="7" spans="1:4" x14ac:dyDescent="0.45">
      <c r="B7" t="s">
        <v>83</v>
      </c>
      <c r="C7" s="28">
        <v>6</v>
      </c>
      <c r="D7" s="29">
        <v>1200</v>
      </c>
    </row>
    <row r="8" spans="1:4" x14ac:dyDescent="0.45">
      <c r="B8" t="s">
        <v>85</v>
      </c>
      <c r="C8" s="28">
        <v>12</v>
      </c>
      <c r="D8" s="29">
        <v>2000</v>
      </c>
    </row>
    <row r="9" spans="1:4" x14ac:dyDescent="0.45">
      <c r="A9" t="s">
        <v>177</v>
      </c>
      <c r="C9" s="28">
        <v>40</v>
      </c>
      <c r="D9" s="29">
        <v>7000</v>
      </c>
    </row>
    <row r="10" spans="1:4" x14ac:dyDescent="0.45">
      <c r="A10" t="s">
        <v>172</v>
      </c>
      <c r="C10" s="28"/>
      <c r="D10" s="29"/>
    </row>
    <row r="11" spans="1:4" x14ac:dyDescent="0.45">
      <c r="B11" t="s">
        <v>81</v>
      </c>
      <c r="C11" s="28">
        <v>9</v>
      </c>
      <c r="D11" s="29">
        <v>1900</v>
      </c>
    </row>
    <row r="12" spans="1:4" x14ac:dyDescent="0.45">
      <c r="B12" t="s">
        <v>76</v>
      </c>
      <c r="C12" s="28">
        <v>13</v>
      </c>
      <c r="D12" s="29">
        <v>2300</v>
      </c>
    </row>
    <row r="13" spans="1:4" x14ac:dyDescent="0.45">
      <c r="B13" t="s">
        <v>82</v>
      </c>
      <c r="C13" s="28">
        <v>3</v>
      </c>
      <c r="D13" s="29">
        <v>800</v>
      </c>
    </row>
    <row r="14" spans="1:4" x14ac:dyDescent="0.45">
      <c r="B14" t="s">
        <v>85</v>
      </c>
      <c r="C14" s="28">
        <v>5</v>
      </c>
      <c r="D14" s="29">
        <v>1300</v>
      </c>
    </row>
    <row r="15" spans="1:4" x14ac:dyDescent="0.45">
      <c r="B15" t="s">
        <v>89</v>
      </c>
      <c r="C15" s="28">
        <v>4</v>
      </c>
      <c r="D15" s="29">
        <v>800</v>
      </c>
    </row>
    <row r="16" spans="1:4" x14ac:dyDescent="0.45">
      <c r="A16" t="s">
        <v>178</v>
      </c>
      <c r="C16" s="28">
        <v>34</v>
      </c>
      <c r="D16" s="29">
        <v>7100</v>
      </c>
    </row>
    <row r="17" spans="1:4" x14ac:dyDescent="0.45">
      <c r="A17" t="s">
        <v>173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J13" sqref="J13"/>
    </sheetView>
  </sheetViews>
  <sheetFormatPr defaultRowHeight="17" x14ac:dyDescent="0.45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3203125" customWidth="1"/>
    <col min="6" max="6" width="11" bestFit="1" customWidth="1"/>
    <col min="7" max="7" width="8.5" bestFit="1" customWidth="1"/>
  </cols>
  <sheetData>
    <row r="1" spans="1:7" x14ac:dyDescent="0.45">
      <c r="A1" t="s">
        <v>0</v>
      </c>
    </row>
    <row r="2" spans="1:7" x14ac:dyDescent="0.45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5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5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5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5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5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5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5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5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5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5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5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5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5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5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5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5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5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5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5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5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5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5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5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5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5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5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5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572206ED-2676-43A1-931C-96F1DDE7DB21}">
      <formula1>"countif($A$3:$A$29)=1"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I12" sqref="I12"/>
    </sheetView>
  </sheetViews>
  <sheetFormatPr defaultRowHeight="17" x14ac:dyDescent="0.45"/>
  <cols>
    <col min="2" max="2" width="11.75" bestFit="1" customWidth="1"/>
    <col min="3" max="3" width="9.83203125" customWidth="1"/>
    <col min="4" max="4" width="6.25" customWidth="1"/>
    <col min="7" max="7" width="3.08203125" customWidth="1"/>
    <col min="8" max="8" width="10.5" customWidth="1"/>
  </cols>
  <sheetData>
    <row r="1" spans="1:6" x14ac:dyDescent="0.45">
      <c r="A1" t="s">
        <v>0</v>
      </c>
    </row>
    <row r="2" spans="1:6" x14ac:dyDescent="0.45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5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0">
        <v>1</v>
      </c>
    </row>
    <row r="4" spans="1:6" x14ac:dyDescent="0.45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0">
        <v>0</v>
      </c>
    </row>
    <row r="5" spans="1:6" x14ac:dyDescent="0.45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0">
        <v>1</v>
      </c>
    </row>
    <row r="6" spans="1:6" x14ac:dyDescent="0.45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0">
        <v>0</v>
      </c>
    </row>
    <row r="7" spans="1:6" x14ac:dyDescent="0.45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0" t="s">
        <v>165</v>
      </c>
    </row>
    <row r="8" spans="1:6" x14ac:dyDescent="0.45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0">
        <v>0</v>
      </c>
    </row>
    <row r="9" spans="1:6" x14ac:dyDescent="0.45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0">
        <v>1</v>
      </c>
    </row>
    <row r="10" spans="1:6" x14ac:dyDescent="0.45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0" t="s">
        <v>165</v>
      </c>
    </row>
    <row r="11" spans="1:6" x14ac:dyDescent="0.45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0">
        <v>1</v>
      </c>
    </row>
    <row r="12" spans="1:6" x14ac:dyDescent="0.45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0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N29" sqref="N29"/>
    </sheetView>
  </sheetViews>
  <sheetFormatPr defaultRowHeight="17" x14ac:dyDescent="0.45"/>
  <cols>
    <col min="2" max="2" width="11.5" customWidth="1"/>
    <col min="3" max="6" width="8.25" customWidth="1"/>
  </cols>
  <sheetData>
    <row r="1" spans="1:6" x14ac:dyDescent="0.45">
      <c r="A1" t="s">
        <v>155</v>
      </c>
    </row>
    <row r="2" spans="1:6" x14ac:dyDescent="0.45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5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5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5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5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5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5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5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5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5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J22" sqref="J22"/>
    </sheetView>
  </sheetViews>
  <sheetFormatPr defaultRowHeight="17" x14ac:dyDescent="0.45"/>
  <cols>
    <col min="7" max="7" width="2.75" customWidth="1"/>
  </cols>
  <sheetData>
    <row r="2" spans="1:8" x14ac:dyDescent="0.45">
      <c r="A2" t="s">
        <v>161</v>
      </c>
      <c r="B2" s="24"/>
    </row>
    <row r="3" spans="1:8" x14ac:dyDescent="0.45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5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5">
      <c r="A5" s="2"/>
      <c r="B5" s="2"/>
      <c r="C5" s="2"/>
      <c r="D5" s="2"/>
      <c r="E5" s="2"/>
      <c r="F5" s="2"/>
      <c r="H5" s="1" t="s">
        <v>159</v>
      </c>
    </row>
    <row r="6" spans="1:8" x14ac:dyDescent="0.45">
      <c r="A6" s="2"/>
      <c r="B6" s="2"/>
      <c r="C6" s="2"/>
      <c r="D6" s="2"/>
      <c r="E6" s="2"/>
      <c r="F6" s="2"/>
      <c r="H6" s="1" t="s">
        <v>160</v>
      </c>
    </row>
    <row r="7" spans="1:8" x14ac:dyDescent="0.45">
      <c r="A7" s="2"/>
      <c r="B7" s="2"/>
      <c r="C7" s="2"/>
      <c r="D7" s="2"/>
      <c r="E7" s="2"/>
      <c r="F7" s="2"/>
      <c r="H7" s="1" t="s">
        <v>157</v>
      </c>
    </row>
    <row r="8" spans="1:8" x14ac:dyDescent="0.45">
      <c r="A8" s="2"/>
      <c r="B8" s="2"/>
      <c r="C8" s="2"/>
      <c r="D8" s="2"/>
      <c r="E8" s="2"/>
      <c r="F8" s="2"/>
    </row>
    <row r="9" spans="1:8" x14ac:dyDescent="0.45">
      <c r="A9" s="2"/>
      <c r="B9" s="2"/>
      <c r="C9" s="2"/>
      <c r="D9" s="2"/>
      <c r="E9" s="2"/>
      <c r="F9" s="2"/>
    </row>
    <row r="10" spans="1:8" x14ac:dyDescent="0.45">
      <c r="A10" s="2"/>
      <c r="B10" s="2"/>
      <c r="C10" s="2"/>
      <c r="D10" s="2"/>
      <c r="E10" s="2"/>
      <c r="F10" s="2"/>
    </row>
    <row r="11" spans="1:8" x14ac:dyDescent="0.45">
      <c r="A11" s="2"/>
      <c r="B11" s="2"/>
      <c r="C11" s="2"/>
      <c r="D11" s="2"/>
      <c r="E11" s="2"/>
      <c r="F11" s="2"/>
    </row>
    <row r="12" spans="1:8" x14ac:dyDescent="0.45">
      <c r="A12" s="2"/>
      <c r="B12" s="2"/>
      <c r="C12" s="2"/>
      <c r="D12" s="2"/>
      <c r="E12" s="2"/>
      <c r="F12" s="2"/>
    </row>
    <row r="13" spans="1:8" x14ac:dyDescent="0.45">
      <c r="A13" s="2"/>
      <c r="B13" s="2"/>
      <c r="C13" s="2"/>
      <c r="D13" s="2"/>
      <c r="E13" s="2"/>
      <c r="F13" s="2"/>
    </row>
    <row r="14" spans="1:8" x14ac:dyDescent="0.45">
      <c r="A14" s="2"/>
      <c r="B14" s="2"/>
      <c r="C14" s="2"/>
      <c r="D14" s="2"/>
      <c r="E14" s="2"/>
      <c r="F14" s="2"/>
    </row>
    <row r="15" spans="1:8" x14ac:dyDescent="0.45">
      <c r="A15" s="2"/>
      <c r="B15" s="2"/>
      <c r="C15" s="2"/>
      <c r="D15" s="2"/>
      <c r="E15" s="2"/>
      <c r="F15" s="2"/>
    </row>
    <row r="16" spans="1:8" x14ac:dyDescent="0.45">
      <c r="A16" s="2"/>
      <c r="B16" s="2"/>
      <c r="C16" s="2"/>
      <c r="D16" s="2"/>
      <c r="E16" s="2"/>
      <c r="F16" s="2"/>
    </row>
    <row r="17" spans="1:6" x14ac:dyDescent="0.45">
      <c r="A17" s="2"/>
      <c r="B17" s="2"/>
      <c r="C17" s="2"/>
      <c r="D17" s="2"/>
      <c r="E17" s="2"/>
      <c r="F17" s="2"/>
    </row>
    <row r="18" spans="1:6" x14ac:dyDescent="0.45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38100</xdr:colOff>
                <xdr:row>1</xdr:row>
                <xdr:rowOff>127000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효빈 김</cp:lastModifiedBy>
  <cp:lastPrinted>2024-08-27T11:17:11Z</cp:lastPrinted>
  <dcterms:created xsi:type="dcterms:W3CDTF">2023-05-30T06:41:20Z</dcterms:created>
  <dcterms:modified xsi:type="dcterms:W3CDTF">2024-08-27T11:59:23Z</dcterms:modified>
</cp:coreProperties>
</file>