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cfdaf060b2b229/바탕 화면/"/>
    </mc:Choice>
  </mc:AlternateContent>
  <xr:revisionPtr revIDLastSave="16" documentId="8_{46D0E41D-FDCD-4C77-B70E-8FED762EBF3C}" xr6:coauthVersionLast="47" xr6:coauthVersionMax="47" xr10:uidLastSave="{3C13ABFA-7AB5-46B4-B44F-6C8297390C64}"/>
  <bookViews>
    <workbookView xWindow="-108" yWindow="-108" windowWidth="23256" windowHeight="12456" firstSheet="3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D4" i="4"/>
  <c r="D5" i="4"/>
  <c r="D6" i="4"/>
  <c r="D7" i="4"/>
  <c r="D8" i="4"/>
  <c r="D9" i="4"/>
  <c r="D10" i="4"/>
  <c r="D3" i="4"/>
  <c r="D30" i="4"/>
  <c r="D31" i="4"/>
  <c r="D32" i="4"/>
  <c r="D33" i="4"/>
  <c r="D34" i="4"/>
  <c r="D35" i="4"/>
  <c r="D36" i="4"/>
  <c r="D29" i="4"/>
  <c r="H25" i="4"/>
  <c r="E25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남수민</author>
  </authors>
  <commentList>
    <comment ref="A1" authorId="0" shapeId="0" xr:uid="{25F40EC1-7E48-4C98-A9A6-6754FB7376F7}">
      <text>
        <r>
          <rPr>
            <sz val="9"/>
            <color indexed="81"/>
            <rFont val="돋움"/>
            <family val="3"/>
            <charset val="129"/>
          </rPr>
          <t>정보처리과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<sst xmlns="http://schemas.openxmlformats.org/spreadsheetml/2006/main" count="385" uniqueCount="237">
  <si>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</si>
  <si>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</si>
  <si>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</si>
  <si>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</si>
  <si>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</si>
  <si>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</si>
  <si>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</si>
  <si>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</si>
  <si>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</si>
  <si>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</si>
  <si>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</si>
  <si>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</si>
  <si>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</si>
  <si>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</si>
  <si>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</si>
  <si>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</si>
  <si>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</si>
  <si>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</si>
  <si>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</si>
  <si>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</si>
  <si>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</si>
  <si>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</si>
  <si>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</si>
  <si>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</si>
  <si>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</si>
  <si>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</si>
  <si>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</si>
  <si>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</si>
  <si>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</si>
  <si>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</si>
  <si>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</si>
  <si>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</si>
  <si>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</si>
  <si>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</si>
  <si>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</si>
  <si>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</si>
  <si>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</si>
  <si>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</si>
  <si>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</si>
  <si>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</si>
  <si>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</si>
  <si>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</si>
  <si>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</si>
  <si>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</si>
  <si>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</si>
  <si>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</si>
  <si>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</si>
  <si>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</si>
  <si>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</si>
  <si>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</si>
  <si>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</si>
  <si>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</si>
  <si>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</si>
  <si>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</si>
  <si>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</si>
  <si>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</si>
  <si>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</si>
  <si>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</si>
  <si>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</si>
  <si>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</si>
  <si>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</si>
  <si>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</si>
  <si>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</si>
  <si>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</si>
  <si>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</si>
  <si>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</si>
  <si>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</si>
  <si>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</si>
  <si>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</si>
  <si>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</si>
  <si>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</si>
  <si>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</si>
  <si>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</si>
  <si>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</si>
  <si>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</si>
  <si>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</si>
  <si>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</si>
  <si>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</si>
  <si>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</si>
  <si>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</si>
  <si>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</si>
  <si>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</si>
  <si>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</si>
  <si>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</si>
  <si>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</si>
  <si>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</si>
  <si>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</si>
  <si>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</si>
  <si>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</si>
  <si>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</si>
  <si>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</si>
  <si>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</si>
  <si>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</si>
  <si>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</si>
  <si>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</si>
  <si>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</si>
  <si>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</si>
  <si>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</si>
  <si>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</si>
  <si>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</si>
  <si>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</si>
  <si>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</si>
  <si>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</si>
  <si>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</si>
  <si>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</si>
  <si>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</si>
  <si>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</si>
  <si>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</si>
  <si>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</si>
  <si>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</si>
  <si>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</si>
  <si>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</si>
  <si>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</si>
  <si>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</si>
  <si>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</si>
  <si>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</si>
  <si>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</si>
  <si>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</si>
  <si>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</si>
  <si>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</si>
  <si>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</si>
  <si>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</si>
  <si>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</si>
  <si>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</si>
  <si>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</si>
  <si>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</si>
  <si>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</si>
  <si>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</si>
  <si>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</si>
  <si>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</si>
  <si>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</si>
  <si>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</si>
  <si>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</si>
  <si>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</si>
  <si>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</si>
  <si>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</si>
  <si>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</si>
  <si>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</si>
  <si>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</si>
  <si>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</si>
  <si>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</si>
  <si>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</si>
  <si>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</si>
  <si>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</si>
  <si>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</si>
  <si>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</si>
  <si>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</si>
  <si>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</si>
  <si>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</si>
  <si>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</si>
  <si>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</si>
  <si>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</si>
  <si>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</si>
  <si>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</si>
  <si>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</si>
  <si>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</si>
  <si>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</si>
  <si>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</si>
  <si>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</si>
  <si>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</si>
  <si>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</si>
  <si>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</si>
  <si>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</si>
  <si>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</si>
  <si>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</si>
  <si>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</si>
  <si>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</si>
  <si>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</si>
  <si>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</si>
  <si>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</si>
  <si>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</si>
  <si>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</si>
  <si>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</si>
  <si>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</si>
  <si>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</si>
  <si>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</si>
  <si>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</si>
  <si>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</si>
  <si>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</si>
  <si>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</si>
  <si>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</si>
  <si>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</si>
  <si>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</si>
  <si>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</si>
  <si>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</si>
  <si>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</si>
  <si>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</si>
  <si>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</si>
  <si>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</si>
  <si>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</si>
  <si>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</si>
  <si>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</si>
  <si>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</si>
  <si>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</si>
  <si>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</si>
  <si>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</si>
  <si>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</si>
  <si>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</si>
  <si>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</si>
  <si>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</si>
  <si>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</si>
  <si>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</si>
  <si>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</si>
  <si>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</si>
  <si>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</si>
  <si>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</si>
  <si>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</si>
  <si>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</si>
  <si>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</si>
  <si>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</si>
  <si>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</si>
  <si>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</si>
  <si>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</si>
  <si>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</si>
  <si>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</si>
  <si>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</si>
  <si>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지점잠명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</si>
  <si>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</si>
  <si>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</si>
  <si>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</si>
  <si>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</si>
  <si>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</si>
  <si>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</si>
  <si>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</si>
  <si>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</si>
  <si>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</si>
  <si>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</si>
  <si>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</si>
  <si>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</si>
  <si>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</si>
  <si>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</si>
  <si>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</si>
  <si>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(모두)</t>
  </si>
  <si>
    <t>평균 : 어학성적</t>
  </si>
  <si>
    <t>[표1]</t>
    <phoneticPr fontId="1" type="noConversion"/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</si>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</sst>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42-4BB4-8287-F0E1476E42A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42-4BB4-8287-F0E1476E4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20E262E2-DBB6-582C-FA70-1F4556430A15}"/>
            </a:ext>
          </a:extLst>
        </xdr:cNvPr>
        <xdr:cNvSpPr/>
      </xdr:nvSpPr>
      <xdr:spPr>
        <a:xfrm>
          <a:off x="2682240" y="2918460"/>
          <a:ext cx="1478280" cy="44196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남수민" refreshedDate="45726.720131712966" createdVersion="8" refreshedVersion="8" minRefreshableVersion="3" recordCount="16" xr:uid="{51B5AA22-4201-4E9D-8DF7-3C0F97216A5F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FCFF51-AEA0-451E-A41C-417D9E59516A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topLeftCell="A4" workbookViewId="0">
      <selection activeCell="F9" sqref="F9"/>
    </sheetView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 t="s">
        <v>203</v>
      </c>
      <c r="C3" s="1" t="s">
        <v>209</v>
      </c>
      <c r="D3" s="1" t="s">
        <v>216</v>
      </c>
      <c r="E3" s="1" t="s">
        <v>223</v>
      </c>
      <c r="F3" s="1" t="s">
        <v>230</v>
      </c>
    </row>
    <row r="4" spans="2:6" x14ac:dyDescent="0.4">
      <c r="B4" s="1" t="s">
        <v>204</v>
      </c>
      <c r="C4" s="1" t="s">
        <v>210</v>
      </c>
      <c r="D4" s="1" t="s">
        <v>217</v>
      </c>
      <c r="E4" s="1" t="s">
        <v>224</v>
      </c>
      <c r="F4" s="1">
        <v>320</v>
      </c>
    </row>
    <row r="5" spans="2:6" x14ac:dyDescent="0.4">
      <c r="B5" s="1" t="s">
        <v>205</v>
      </c>
      <c r="C5" s="1" t="s">
        <v>211</v>
      </c>
      <c r="D5" s="1" t="s">
        <v>218</v>
      </c>
      <c r="E5" s="1" t="s">
        <v>225</v>
      </c>
      <c r="F5" s="1">
        <v>380</v>
      </c>
    </row>
    <row r="6" spans="2:6" x14ac:dyDescent="0.4">
      <c r="B6" s="1" t="s">
        <v>206</v>
      </c>
      <c r="C6" s="1" t="s">
        <v>212</v>
      </c>
      <c r="D6" s="1" t="s">
        <v>219</v>
      </c>
      <c r="E6" s="1" t="s">
        <v>226</v>
      </c>
      <c r="F6" s="1">
        <v>420</v>
      </c>
    </row>
    <row r="7" spans="2:6" x14ac:dyDescent="0.4">
      <c r="B7" s="1" t="s">
        <v>207</v>
      </c>
      <c r="C7" s="1" t="s">
        <v>213</v>
      </c>
      <c r="D7" s="1" t="s">
        <v>220</v>
      </c>
      <c r="E7" s="1" t="s">
        <v>227</v>
      </c>
      <c r="F7" s="1">
        <v>290</v>
      </c>
    </row>
    <row r="8" spans="2:6" x14ac:dyDescent="0.4">
      <c r="B8" s="1" t="s">
        <v>208</v>
      </c>
      <c r="C8" s="1" t="s">
        <v>214</v>
      </c>
      <c r="D8" s="1" t="s">
        <v>221</v>
      </c>
      <c r="E8" s="1" t="s">
        <v>228</v>
      </c>
      <c r="F8" s="1">
        <v>175</v>
      </c>
    </row>
    <row r="9" spans="2:6" x14ac:dyDescent="0.4">
      <c r="B9" s="1" t="s">
        <v>204</v>
      </c>
      <c r="C9" s="1" t="s">
        <v>215</v>
      </c>
      <c r="D9" s="1" t="s">
        <v>222</v>
      </c>
      <c r="E9" s="1" t="s">
        <v>229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topLeftCell="A3" workbookViewId="0">
      <selection activeCell="J12" sqref="J12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x14ac:dyDescent="0.4">
      <c r="A1" s="25" t="s">
        <v>231</v>
      </c>
      <c r="B1" s="25"/>
      <c r="C1" s="25"/>
      <c r="D1" s="25"/>
      <c r="E1" s="25"/>
      <c r="F1" s="25"/>
      <c r="G1" s="25"/>
      <c r="H1" s="25"/>
    </row>
    <row r="2" spans="1:8" ht="18" thickBot="1" x14ac:dyDescent="0.45"/>
    <row r="3" spans="1:8" x14ac:dyDescent="0.4">
      <c r="A3" s="13" t="s">
        <v>77</v>
      </c>
      <c r="B3" s="14" t="s">
        <v>78</v>
      </c>
      <c r="C3" s="14" t="s">
        <v>49</v>
      </c>
      <c r="D3" s="14" t="s">
        <v>64</v>
      </c>
      <c r="E3" s="14" t="s">
        <v>79</v>
      </c>
      <c r="F3" s="14" t="s">
        <v>80</v>
      </c>
      <c r="G3" s="14" t="s">
        <v>81</v>
      </c>
      <c r="H3" s="15" t="s">
        <v>82</v>
      </c>
    </row>
    <row r="4" spans="1:8" x14ac:dyDescent="0.4">
      <c r="A4" s="16" t="s">
        <v>83</v>
      </c>
      <c r="B4" s="4" t="s">
        <v>84</v>
      </c>
      <c r="C4" s="4" t="s">
        <v>85</v>
      </c>
      <c r="D4" s="4" t="s">
        <v>70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4">
      <c r="A5" s="16" t="s">
        <v>86</v>
      </c>
      <c r="B5" s="4" t="s">
        <v>87</v>
      </c>
      <c r="C5" s="4" t="s">
        <v>85</v>
      </c>
      <c r="D5" s="4" t="s">
        <v>68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4">
      <c r="A6" s="16" t="s">
        <v>88</v>
      </c>
      <c r="B6" s="4" t="s">
        <v>89</v>
      </c>
      <c r="C6" s="4" t="s">
        <v>90</v>
      </c>
      <c r="D6" s="4" t="s">
        <v>68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4">
      <c r="A7" s="16" t="s">
        <v>91</v>
      </c>
      <c r="B7" s="4" t="s">
        <v>92</v>
      </c>
      <c r="C7" s="4" t="s">
        <v>90</v>
      </c>
      <c r="D7" s="4" t="s">
        <v>68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4">
      <c r="A8" s="16" t="s">
        <v>93</v>
      </c>
      <c r="B8" s="4" t="s">
        <v>94</v>
      </c>
      <c r="C8" s="4" t="s">
        <v>95</v>
      </c>
      <c r="D8" s="4" t="s">
        <v>70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4">
      <c r="A9" s="16" t="s">
        <v>83</v>
      </c>
      <c r="B9" s="4" t="s">
        <v>96</v>
      </c>
      <c r="C9" s="4" t="s">
        <v>85</v>
      </c>
      <c r="D9" s="4" t="s">
        <v>70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4">
      <c r="A10" s="16" t="s">
        <v>97</v>
      </c>
      <c r="B10" s="4" t="s">
        <v>98</v>
      </c>
      <c r="C10" s="4" t="s">
        <v>90</v>
      </c>
      <c r="D10" s="4" t="s">
        <v>70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4">
      <c r="A11" s="16" t="s">
        <v>99</v>
      </c>
      <c r="B11" s="4" t="s">
        <v>100</v>
      </c>
      <c r="C11" s="4" t="s">
        <v>95</v>
      </c>
      <c r="D11" s="4" t="s">
        <v>68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4">
      <c r="A12" s="16" t="s">
        <v>101</v>
      </c>
      <c r="B12" s="4" t="s">
        <v>102</v>
      </c>
      <c r="C12" s="4" t="s">
        <v>85</v>
      </c>
      <c r="D12" s="4" t="s">
        <v>70</v>
      </c>
      <c r="E12" s="12">
        <v>30</v>
      </c>
      <c r="F12" s="12">
        <v>37</v>
      </c>
      <c r="G12" s="12">
        <v>8</v>
      </c>
      <c r="H12" s="17">
        <v>18</v>
      </c>
    </row>
    <row r="13" spans="1:8" ht="18" thickBot="1" x14ac:dyDescent="0.45">
      <c r="A13" s="18" t="s">
        <v>103</v>
      </c>
      <c r="B13" s="19" t="s">
        <v>104</v>
      </c>
      <c r="C13" s="19" t="s">
        <v>95</v>
      </c>
      <c r="D13" s="19" t="s">
        <v>68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I11" sqref="I11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26" t="s">
        <v>105</v>
      </c>
      <c r="B1" s="26"/>
      <c r="C1" s="26"/>
      <c r="D1" s="26"/>
      <c r="E1" s="26"/>
      <c r="F1" s="26"/>
      <c r="G1" s="26"/>
    </row>
    <row r="3" spans="1:7" x14ac:dyDescent="0.4">
      <c r="A3" s="4" t="s">
        <v>78</v>
      </c>
      <c r="B3" s="4" t="s">
        <v>106</v>
      </c>
      <c r="C3" s="4" t="s">
        <v>64</v>
      </c>
      <c r="D3" s="4" t="s">
        <v>107</v>
      </c>
      <c r="E3" s="4" t="s">
        <v>30</v>
      </c>
      <c r="F3" s="4" t="s">
        <v>108</v>
      </c>
      <c r="G3" s="4" t="s">
        <v>109</v>
      </c>
    </row>
    <row r="4" spans="1:7" x14ac:dyDescent="0.4">
      <c r="A4" s="4" t="s">
        <v>110</v>
      </c>
      <c r="B4" s="8">
        <v>43624</v>
      </c>
      <c r="C4" s="4" t="s">
        <v>70</v>
      </c>
      <c r="D4" s="4" t="s">
        <v>111</v>
      </c>
      <c r="E4" s="4" t="s">
        <v>40</v>
      </c>
      <c r="F4" s="4">
        <v>90</v>
      </c>
      <c r="G4" s="4" t="s">
        <v>112</v>
      </c>
    </row>
    <row r="5" spans="1:7" x14ac:dyDescent="0.4">
      <c r="A5" s="4" t="s">
        <v>113</v>
      </c>
      <c r="B5" s="8">
        <v>42358</v>
      </c>
      <c r="C5" s="4" t="s">
        <v>68</v>
      </c>
      <c r="D5" s="4" t="s">
        <v>114</v>
      </c>
      <c r="E5" s="4" t="s">
        <v>37</v>
      </c>
      <c r="F5" s="4">
        <v>93</v>
      </c>
      <c r="G5" s="4" t="s">
        <v>112</v>
      </c>
    </row>
    <row r="6" spans="1:7" x14ac:dyDescent="0.4">
      <c r="A6" s="4" t="s">
        <v>115</v>
      </c>
      <c r="B6" s="8">
        <v>42490</v>
      </c>
      <c r="C6" s="4" t="s">
        <v>68</v>
      </c>
      <c r="D6" s="4" t="s">
        <v>116</v>
      </c>
      <c r="E6" s="4" t="s">
        <v>37</v>
      </c>
      <c r="F6" s="4">
        <v>89</v>
      </c>
      <c r="G6" s="4" t="s">
        <v>117</v>
      </c>
    </row>
    <row r="7" spans="1:7" x14ac:dyDescent="0.4">
      <c r="A7" s="4" t="s">
        <v>118</v>
      </c>
      <c r="B7" s="8">
        <v>43171</v>
      </c>
      <c r="C7" s="4" t="s">
        <v>70</v>
      </c>
      <c r="D7" s="4" t="s">
        <v>116</v>
      </c>
      <c r="E7" s="4" t="s">
        <v>40</v>
      </c>
      <c r="F7" s="4">
        <v>78</v>
      </c>
      <c r="G7" s="4" t="s">
        <v>119</v>
      </c>
    </row>
    <row r="8" spans="1:7" x14ac:dyDescent="0.4">
      <c r="A8" s="4" t="s">
        <v>120</v>
      </c>
      <c r="B8" s="8">
        <v>44817</v>
      </c>
      <c r="C8" s="4" t="s">
        <v>70</v>
      </c>
      <c r="D8" s="4" t="s">
        <v>114</v>
      </c>
      <c r="E8" s="4" t="s">
        <v>35</v>
      </c>
      <c r="F8" s="4">
        <v>92</v>
      </c>
      <c r="G8" s="4" t="s">
        <v>112</v>
      </c>
    </row>
    <row r="9" spans="1:7" x14ac:dyDescent="0.4">
      <c r="A9" s="4" t="s">
        <v>121</v>
      </c>
      <c r="B9" s="8">
        <v>42296</v>
      </c>
      <c r="C9" s="4" t="s">
        <v>68</v>
      </c>
      <c r="D9" s="4" t="s">
        <v>111</v>
      </c>
      <c r="E9" s="4" t="s">
        <v>37</v>
      </c>
      <c r="F9" s="4">
        <v>86</v>
      </c>
      <c r="G9" s="4" t="s">
        <v>117</v>
      </c>
    </row>
    <row r="10" spans="1:7" x14ac:dyDescent="0.4">
      <c r="A10" s="4" t="s">
        <v>122</v>
      </c>
      <c r="B10" s="8">
        <v>43336</v>
      </c>
      <c r="C10" s="4" t="s">
        <v>68</v>
      </c>
      <c r="D10" s="4" t="s">
        <v>114</v>
      </c>
      <c r="E10" s="4" t="s">
        <v>40</v>
      </c>
      <c r="F10" s="4">
        <v>97</v>
      </c>
      <c r="G10" s="4" t="s">
        <v>112</v>
      </c>
    </row>
    <row r="11" spans="1:7" x14ac:dyDescent="0.4">
      <c r="A11" s="4" t="s">
        <v>123</v>
      </c>
      <c r="B11" s="8">
        <v>44257</v>
      </c>
      <c r="C11" s="4" t="s">
        <v>68</v>
      </c>
      <c r="D11" s="4" t="s">
        <v>114</v>
      </c>
      <c r="E11" s="4" t="s">
        <v>35</v>
      </c>
      <c r="F11" s="4">
        <v>88</v>
      </c>
      <c r="G11" s="4" t="s">
        <v>117</v>
      </c>
    </row>
  </sheetData>
  <mergeCells count="1">
    <mergeCell ref="A1:G1"/>
  </mergeCells>
  <phoneticPr fontId="1" type="noConversion"/>
  <conditionalFormatting sqref="A4:G11">
    <cfRule type="expression" dxfId="1" priority="2">
      <formula>$B4&lt;DATE(2017,5,31)</formula>
    </cfRule>
    <cfRule type="expression" dxfId="0" priority="1">
      <formula>$B4&gt;DATE(2017,5,31)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J12" sqref="J12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234</v>
      </c>
      <c r="B1" s="3" t="s">
        <v>1</v>
      </c>
      <c r="G1" s="2" t="s">
        <v>14</v>
      </c>
      <c r="H1" s="3" t="s">
        <v>15</v>
      </c>
    </row>
    <row r="2" spans="1:10" x14ac:dyDescent="0.4">
      <c r="A2" s="4" t="s">
        <v>2</v>
      </c>
      <c r="B2" s="4" t="s">
        <v>3</v>
      </c>
      <c r="C2" s="4" t="s">
        <v>4</v>
      </c>
      <c r="D2" s="6" t="s">
        <v>5</v>
      </c>
      <c r="G2" s="4" t="s">
        <v>16</v>
      </c>
      <c r="H2" s="4" t="s">
        <v>17</v>
      </c>
      <c r="I2" s="4" t="s">
        <v>18</v>
      </c>
      <c r="J2" s="4" t="s">
        <v>19</v>
      </c>
    </row>
    <row r="3" spans="1:10" x14ac:dyDescent="0.4">
      <c r="A3" s="4" t="s">
        <v>6</v>
      </c>
      <c r="B3" s="5">
        <v>0.42708333333333331</v>
      </c>
      <c r="C3" s="5">
        <v>0.56874999999999998</v>
      </c>
      <c r="D3" s="5">
        <f>IF( RIGHT(A3,3) = "자동차", C3-B3 + TIME(  , 2, ), C3-B3)</f>
        <v>0.14166666666666666</v>
      </c>
      <c r="G3" s="4" t="s">
        <v>20</v>
      </c>
      <c r="H3" s="4">
        <v>91</v>
      </c>
      <c r="I3" s="4">
        <v>88</v>
      </c>
      <c r="J3" s="4">
        <v>92</v>
      </c>
    </row>
    <row r="4" spans="1:10" x14ac:dyDescent="0.4">
      <c r="A4" s="4" t="s">
        <v>7</v>
      </c>
      <c r="B4" s="5">
        <v>0.4458333333333333</v>
      </c>
      <c r="C4" s="5">
        <v>0.47500000000000003</v>
      </c>
      <c r="D4" s="5">
        <f t="shared" ref="D4:D10" si="0">IF( RIGHT(A4,3) = "자동차", C4-B4 + TIME(  , 2, ), C4-B4)</f>
        <v>3.0555555555555617E-2</v>
      </c>
      <c r="G4" s="4" t="s">
        <v>21</v>
      </c>
      <c r="H4" s="4">
        <v>94</v>
      </c>
      <c r="I4" s="4">
        <v>95</v>
      </c>
      <c r="J4" s="4">
        <v>93</v>
      </c>
    </row>
    <row r="5" spans="1:10" x14ac:dyDescent="0.4">
      <c r="A5" s="4" t="s">
        <v>8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22</v>
      </c>
      <c r="H5" s="4">
        <v>76</v>
      </c>
      <c r="I5" s="4">
        <v>92</v>
      </c>
      <c r="J5" s="4">
        <v>91</v>
      </c>
    </row>
    <row r="6" spans="1:10" x14ac:dyDescent="0.4">
      <c r="A6" s="4" t="s">
        <v>9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23</v>
      </c>
      <c r="H6" s="4">
        <v>89</v>
      </c>
      <c r="I6" s="4">
        <v>95</v>
      </c>
      <c r="J6" s="4">
        <v>95</v>
      </c>
    </row>
    <row r="7" spans="1:10" x14ac:dyDescent="0.4">
      <c r="A7" s="4" t="s">
        <v>10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24</v>
      </c>
      <c r="H7" s="4">
        <v>85</v>
      </c>
      <c r="I7" s="4">
        <v>86</v>
      </c>
      <c r="J7" s="4">
        <v>88</v>
      </c>
    </row>
    <row r="8" spans="1:10" x14ac:dyDescent="0.4">
      <c r="A8" s="4" t="s">
        <v>11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25</v>
      </c>
      <c r="H8" s="4">
        <v>85</v>
      </c>
      <c r="I8" s="4">
        <v>94</v>
      </c>
      <c r="J8" s="4">
        <v>96</v>
      </c>
    </row>
    <row r="9" spans="1:10" x14ac:dyDescent="0.4">
      <c r="A9" s="4" t="s">
        <v>12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26</v>
      </c>
      <c r="H9" s="4">
        <v>90</v>
      </c>
      <c r="I9" s="4">
        <v>91</v>
      </c>
      <c r="J9" s="4">
        <v>90</v>
      </c>
    </row>
    <row r="10" spans="1:10" x14ac:dyDescent="0.4">
      <c r="A10" s="4" t="s">
        <v>13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">
      <c r="H11" s="27" t="s">
        <v>27</v>
      </c>
      <c r="I11" s="27"/>
      <c r="J11" s="4" t="str">
        <f>COUNTIFS(H3:H9, "&gt;=80", I3:I9, "&gt;=90", J3:J9, "&gt;=90") &amp; "명"</f>
        <v>4명</v>
      </c>
    </row>
    <row r="13" spans="1:10" x14ac:dyDescent="0.4">
      <c r="A13" s="2" t="s">
        <v>28</v>
      </c>
      <c r="B13" s="3" t="s">
        <v>29</v>
      </c>
      <c r="G13" s="2" t="s">
        <v>47</v>
      </c>
      <c r="H13" s="3" t="s">
        <v>48</v>
      </c>
    </row>
    <row r="14" spans="1:10" x14ac:dyDescent="0.4">
      <c r="A14" s="4" t="s">
        <v>30</v>
      </c>
      <c r="B14" s="4" t="s">
        <v>31</v>
      </c>
      <c r="C14" s="4" t="s">
        <v>32</v>
      </c>
      <c r="D14" s="4" t="s">
        <v>33</v>
      </c>
      <c r="E14" s="4" t="s">
        <v>34</v>
      </c>
      <c r="G14" s="4" t="s">
        <v>16</v>
      </c>
      <c r="H14" s="4" t="s">
        <v>49</v>
      </c>
      <c r="I14" s="4" t="s">
        <v>18</v>
      </c>
      <c r="J14" s="4" t="s">
        <v>50</v>
      </c>
    </row>
    <row r="15" spans="1:10" x14ac:dyDescent="0.4">
      <c r="A15" s="4" t="s">
        <v>35</v>
      </c>
      <c r="B15" s="4" t="s">
        <v>36</v>
      </c>
      <c r="C15" s="4">
        <v>2</v>
      </c>
      <c r="D15" s="4">
        <v>4</v>
      </c>
      <c r="E15" s="7">
        <v>2480000</v>
      </c>
      <c r="G15" s="4" t="s">
        <v>21</v>
      </c>
      <c r="H15" s="4" t="s">
        <v>51</v>
      </c>
      <c r="I15" s="4">
        <v>82</v>
      </c>
      <c r="J15" s="4">
        <v>70</v>
      </c>
    </row>
    <row r="16" spans="1:10" x14ac:dyDescent="0.4">
      <c r="A16" s="4" t="s">
        <v>37</v>
      </c>
      <c r="B16" s="4" t="s">
        <v>38</v>
      </c>
      <c r="C16" s="4">
        <v>5</v>
      </c>
      <c r="D16" s="4">
        <v>9</v>
      </c>
      <c r="E16" s="7">
        <v>3630000</v>
      </c>
      <c r="G16" s="4" t="s">
        <v>52</v>
      </c>
      <c r="H16" s="4" t="s">
        <v>53</v>
      </c>
      <c r="I16" s="4">
        <v>73</v>
      </c>
      <c r="J16" s="4">
        <v>88</v>
      </c>
    </row>
    <row r="17" spans="1:10" x14ac:dyDescent="0.4">
      <c r="A17" s="4" t="s">
        <v>35</v>
      </c>
      <c r="B17" s="4" t="s">
        <v>39</v>
      </c>
      <c r="C17" s="4">
        <v>1</v>
      </c>
      <c r="D17" s="4">
        <v>2</v>
      </c>
      <c r="E17" s="7">
        <v>2360000</v>
      </c>
      <c r="G17" s="4" t="s">
        <v>54</v>
      </c>
      <c r="H17" s="4" t="s">
        <v>55</v>
      </c>
      <c r="I17" s="4">
        <v>98</v>
      </c>
      <c r="J17" s="4">
        <v>80</v>
      </c>
    </row>
    <row r="18" spans="1:10" x14ac:dyDescent="0.4">
      <c r="A18" s="4" t="s">
        <v>40</v>
      </c>
      <c r="B18" s="4" t="s">
        <v>41</v>
      </c>
      <c r="C18" s="4">
        <v>5</v>
      </c>
      <c r="D18" s="4">
        <v>10</v>
      </c>
      <c r="E18" s="7">
        <v>3110000</v>
      </c>
      <c r="G18" s="4" t="s">
        <v>56</v>
      </c>
      <c r="H18" s="4" t="s">
        <v>51</v>
      </c>
      <c r="I18" s="4">
        <v>76</v>
      </c>
      <c r="J18" s="4">
        <v>94</v>
      </c>
    </row>
    <row r="19" spans="1:10" x14ac:dyDescent="0.4">
      <c r="A19" s="4" t="s">
        <v>37</v>
      </c>
      <c r="B19" s="4" t="s">
        <v>42</v>
      </c>
      <c r="C19" s="4">
        <v>9</v>
      </c>
      <c r="D19" s="4">
        <v>19</v>
      </c>
      <c r="E19" s="7">
        <v>3490000</v>
      </c>
      <c r="G19" s="4" t="s">
        <v>57</v>
      </c>
      <c r="H19" s="4" t="s">
        <v>53</v>
      </c>
      <c r="I19" s="4">
        <v>66</v>
      </c>
      <c r="J19" s="4">
        <v>74</v>
      </c>
    </row>
    <row r="20" spans="1:10" x14ac:dyDescent="0.4">
      <c r="A20" s="4" t="s">
        <v>40</v>
      </c>
      <c r="B20" s="4" t="s">
        <v>43</v>
      </c>
      <c r="C20" s="4">
        <v>6</v>
      </c>
      <c r="D20" s="4">
        <v>13</v>
      </c>
      <c r="E20" s="7">
        <v>3150000</v>
      </c>
      <c r="G20" s="4" t="s">
        <v>58</v>
      </c>
      <c r="H20" s="4" t="s">
        <v>53</v>
      </c>
      <c r="I20" s="4">
        <v>84</v>
      </c>
      <c r="J20" s="4">
        <v>90</v>
      </c>
    </row>
    <row r="21" spans="1:10" x14ac:dyDescent="0.4">
      <c r="A21" s="4" t="s">
        <v>35</v>
      </c>
      <c r="B21" s="4" t="s">
        <v>44</v>
      </c>
      <c r="C21" s="4">
        <v>3</v>
      </c>
      <c r="D21" s="4">
        <v>5</v>
      </c>
      <c r="E21" s="7">
        <v>2220000</v>
      </c>
      <c r="G21" s="4" t="s">
        <v>59</v>
      </c>
      <c r="H21" s="4" t="s">
        <v>51</v>
      </c>
      <c r="I21" s="4">
        <v>58</v>
      </c>
      <c r="J21" s="4">
        <v>64</v>
      </c>
    </row>
    <row r="22" spans="1:10" x14ac:dyDescent="0.4">
      <c r="A22" s="4" t="s">
        <v>37</v>
      </c>
      <c r="B22" s="4" t="s">
        <v>45</v>
      </c>
      <c r="C22" s="4">
        <v>3</v>
      </c>
      <c r="D22" s="4">
        <v>6</v>
      </c>
      <c r="E22" s="7">
        <v>3720000</v>
      </c>
      <c r="G22" s="4" t="s">
        <v>60</v>
      </c>
      <c r="H22" s="4" t="s">
        <v>53</v>
      </c>
      <c r="I22" s="4">
        <v>78</v>
      </c>
      <c r="J22" s="4">
        <v>82</v>
      </c>
    </row>
    <row r="24" spans="1:10" x14ac:dyDescent="0.4">
      <c r="E24" s="6" t="s">
        <v>46</v>
      </c>
      <c r="G24" s="4" t="s">
        <v>235</v>
      </c>
      <c r="H24" s="6" t="s">
        <v>61</v>
      </c>
    </row>
    <row r="25" spans="1:10" x14ac:dyDescent="0.4">
      <c r="E25" s="7">
        <f>ABS( SUMIF(A15:A22, "사원", E15:E22) / COUNTIF( $A$15:$A$22, "사원")- SUMIF(A15:A22, "대리", E15:E22) / COUNTIF( $A$15:$A$22, "대리") )</f>
        <v>776666.66666666651</v>
      </c>
      <c r="G25" s="4" t="s">
        <v>236</v>
      </c>
      <c r="H25" s="4">
        <f>ROUNDDOWN( DAVERAGE(G14:J22, 3, G24:G25), 1)</f>
        <v>75.2</v>
      </c>
    </row>
    <row r="27" spans="1:10" x14ac:dyDescent="0.4">
      <c r="A27" s="2" t="s">
        <v>62</v>
      </c>
      <c r="B27" s="3" t="s">
        <v>63</v>
      </c>
    </row>
    <row r="28" spans="1:10" x14ac:dyDescent="0.4">
      <c r="A28" s="4" t="s">
        <v>16</v>
      </c>
      <c r="B28" s="4" t="s">
        <v>64</v>
      </c>
      <c r="C28" s="4" t="s">
        <v>65</v>
      </c>
      <c r="D28" s="6" t="s">
        <v>66</v>
      </c>
    </row>
    <row r="29" spans="1:10" x14ac:dyDescent="0.4">
      <c r="A29" s="4" t="s">
        <v>67</v>
      </c>
      <c r="B29" s="4" t="s">
        <v>68</v>
      </c>
      <c r="C29" s="4">
        <v>84</v>
      </c>
      <c r="D29" s="4" t="str">
        <f>IFERROR( CHOOSE( _xlfn.RANK.EQ(C29, $C$29:$C$36, 0), "최우수", "우수"), "")</f>
        <v/>
      </c>
    </row>
    <row r="30" spans="1:10" x14ac:dyDescent="0.4">
      <c r="A30" s="4" t="s">
        <v>69</v>
      </c>
      <c r="B30" s="4" t="s">
        <v>70</v>
      </c>
      <c r="C30" s="4">
        <v>97</v>
      </c>
      <c r="D30" s="4" t="str">
        <f t="shared" ref="D30:D36" si="1">IFERROR( CHOOSE( _xlfn.RANK.EQ(C30, $C$29:$C$36, 0), "최우수", "우수"), "")</f>
        <v>최우수</v>
      </c>
    </row>
    <row r="31" spans="1:10" x14ac:dyDescent="0.4">
      <c r="A31" s="4" t="s">
        <v>71</v>
      </c>
      <c r="B31" s="4" t="s">
        <v>68</v>
      </c>
      <c r="C31" s="4">
        <v>90</v>
      </c>
      <c r="D31" s="4" t="str">
        <f t="shared" si="1"/>
        <v/>
      </c>
    </row>
    <row r="32" spans="1:10" x14ac:dyDescent="0.4">
      <c r="A32" s="4" t="s">
        <v>72</v>
      </c>
      <c r="B32" s="4" t="s">
        <v>68</v>
      </c>
      <c r="C32" s="4">
        <v>87</v>
      </c>
      <c r="D32" s="4" t="str">
        <f t="shared" si="1"/>
        <v/>
      </c>
    </row>
    <row r="33" spans="1:4" x14ac:dyDescent="0.4">
      <c r="A33" s="4" t="s">
        <v>73</v>
      </c>
      <c r="B33" s="4" t="s">
        <v>70</v>
      </c>
      <c r="C33" s="4">
        <v>91</v>
      </c>
      <c r="D33" s="4" t="str">
        <f t="shared" si="1"/>
        <v/>
      </c>
    </row>
    <row r="34" spans="1:4" x14ac:dyDescent="0.4">
      <c r="A34" s="4" t="s">
        <v>74</v>
      </c>
      <c r="B34" s="4" t="s">
        <v>70</v>
      </c>
      <c r="C34" s="4">
        <v>96</v>
      </c>
      <c r="D34" s="4" t="str">
        <f t="shared" si="1"/>
        <v>우수</v>
      </c>
    </row>
    <row r="35" spans="1:4" x14ac:dyDescent="0.4">
      <c r="A35" s="4" t="s">
        <v>75</v>
      </c>
      <c r="B35" s="4" t="s">
        <v>68</v>
      </c>
      <c r="C35" s="4">
        <v>89</v>
      </c>
      <c r="D35" s="4" t="str">
        <f t="shared" si="1"/>
        <v/>
      </c>
    </row>
    <row r="36" spans="1:4" x14ac:dyDescent="0.4">
      <c r="A36" s="4" t="s">
        <v>76</v>
      </c>
      <c r="B36" s="4" t="s">
        <v>70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topLeftCell="A12" workbookViewId="0">
      <selection activeCell="A24" sqref="A24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8.3984375" bestFit="1" customWidth="1"/>
  </cols>
  <sheetData>
    <row r="1" spans="1:6" ht="21" x14ac:dyDescent="0.4">
      <c r="A1" s="26" t="s">
        <v>124</v>
      </c>
      <c r="B1" s="26"/>
      <c r="C1" s="26"/>
      <c r="D1" s="26"/>
      <c r="E1" s="26"/>
      <c r="F1" s="26"/>
    </row>
    <row r="3" spans="1:6" x14ac:dyDescent="0.4">
      <c r="A3" s="4" t="s">
        <v>125</v>
      </c>
      <c r="B3" s="4" t="s">
        <v>126</v>
      </c>
      <c r="C3" s="4" t="s">
        <v>16</v>
      </c>
      <c r="D3" s="4" t="s">
        <v>127</v>
      </c>
      <c r="E3" s="4" t="s">
        <v>128</v>
      </c>
      <c r="F3" s="4" t="s">
        <v>129</v>
      </c>
    </row>
    <row r="4" spans="1:6" x14ac:dyDescent="0.4">
      <c r="A4" s="4" t="s">
        <v>130</v>
      </c>
      <c r="B4" s="4" t="s">
        <v>131</v>
      </c>
      <c r="C4" s="4" t="s">
        <v>132</v>
      </c>
      <c r="D4" s="4" t="s">
        <v>133</v>
      </c>
      <c r="E4" s="4">
        <v>98</v>
      </c>
      <c r="F4" s="4">
        <v>8</v>
      </c>
    </row>
    <row r="5" spans="1:6" x14ac:dyDescent="0.4">
      <c r="A5" s="4" t="s">
        <v>134</v>
      </c>
      <c r="B5" s="4" t="s">
        <v>131</v>
      </c>
      <c r="C5" s="4" t="s">
        <v>135</v>
      </c>
      <c r="D5" s="4" t="s">
        <v>133</v>
      </c>
      <c r="E5" s="4">
        <v>98</v>
      </c>
      <c r="F5" s="4">
        <v>9</v>
      </c>
    </row>
    <row r="6" spans="1:6" x14ac:dyDescent="0.4">
      <c r="A6" s="4" t="s">
        <v>130</v>
      </c>
      <c r="B6" s="4" t="s">
        <v>131</v>
      </c>
      <c r="C6" s="4" t="s">
        <v>136</v>
      </c>
      <c r="D6" s="4" t="s">
        <v>133</v>
      </c>
      <c r="E6" s="4">
        <v>78</v>
      </c>
      <c r="F6" s="4">
        <v>10</v>
      </c>
    </row>
    <row r="7" spans="1:6" x14ac:dyDescent="0.4">
      <c r="A7" s="4" t="s">
        <v>134</v>
      </c>
      <c r="B7" s="4" t="s">
        <v>137</v>
      </c>
      <c r="C7" s="4" t="s">
        <v>138</v>
      </c>
      <c r="D7" s="4" t="s">
        <v>139</v>
      </c>
      <c r="E7" s="4">
        <v>69</v>
      </c>
      <c r="F7" s="4">
        <v>2</v>
      </c>
    </row>
    <row r="8" spans="1:6" x14ac:dyDescent="0.4">
      <c r="A8" s="4" t="s">
        <v>140</v>
      </c>
      <c r="B8" s="4" t="s">
        <v>137</v>
      </c>
      <c r="C8" s="4" t="s">
        <v>141</v>
      </c>
      <c r="D8" s="4" t="s">
        <v>142</v>
      </c>
      <c r="E8" s="4">
        <v>79</v>
      </c>
      <c r="F8" s="4">
        <v>7</v>
      </c>
    </row>
    <row r="9" spans="1:6" x14ac:dyDescent="0.4">
      <c r="A9" s="4" t="s">
        <v>130</v>
      </c>
      <c r="B9" s="4" t="s">
        <v>131</v>
      </c>
      <c r="C9" s="4" t="s">
        <v>143</v>
      </c>
      <c r="D9" s="4" t="s">
        <v>144</v>
      </c>
      <c r="E9" s="4">
        <v>86</v>
      </c>
      <c r="F9" s="4">
        <v>4</v>
      </c>
    </row>
    <row r="10" spans="1:6" x14ac:dyDescent="0.4">
      <c r="A10" s="4" t="s">
        <v>130</v>
      </c>
      <c r="B10" s="4" t="s">
        <v>137</v>
      </c>
      <c r="C10" s="4" t="s">
        <v>145</v>
      </c>
      <c r="D10" s="4" t="s">
        <v>146</v>
      </c>
      <c r="E10" s="4">
        <v>85</v>
      </c>
      <c r="F10" s="4">
        <v>8</v>
      </c>
    </row>
    <row r="11" spans="1:6" x14ac:dyDescent="0.4">
      <c r="A11" s="4" t="s">
        <v>134</v>
      </c>
      <c r="B11" s="4" t="s">
        <v>137</v>
      </c>
      <c r="C11" s="4" t="s">
        <v>147</v>
      </c>
      <c r="D11" s="4" t="s">
        <v>148</v>
      </c>
      <c r="E11" s="4">
        <v>93</v>
      </c>
      <c r="F11" s="4">
        <v>2</v>
      </c>
    </row>
    <row r="12" spans="1:6" x14ac:dyDescent="0.4">
      <c r="A12" s="4" t="s">
        <v>149</v>
      </c>
      <c r="B12" s="4" t="s">
        <v>137</v>
      </c>
      <c r="C12" s="4" t="s">
        <v>150</v>
      </c>
      <c r="D12" s="4" t="s">
        <v>151</v>
      </c>
      <c r="E12" s="4">
        <v>90</v>
      </c>
      <c r="F12" s="4">
        <v>5</v>
      </c>
    </row>
    <row r="13" spans="1:6" x14ac:dyDescent="0.4">
      <c r="A13" s="4" t="s">
        <v>134</v>
      </c>
      <c r="B13" s="4" t="s">
        <v>131</v>
      </c>
      <c r="C13" s="4" t="s">
        <v>152</v>
      </c>
      <c r="D13" s="4" t="s">
        <v>142</v>
      </c>
      <c r="E13" s="4">
        <v>86</v>
      </c>
      <c r="F13" s="4">
        <v>6</v>
      </c>
    </row>
    <row r="14" spans="1:6" x14ac:dyDescent="0.4">
      <c r="A14" s="4" t="s">
        <v>134</v>
      </c>
      <c r="B14" s="4" t="s">
        <v>137</v>
      </c>
      <c r="C14" s="4" t="s">
        <v>153</v>
      </c>
      <c r="D14" s="4" t="s">
        <v>154</v>
      </c>
      <c r="E14" s="4">
        <v>78</v>
      </c>
      <c r="F14" s="4">
        <v>2</v>
      </c>
    </row>
    <row r="15" spans="1:6" x14ac:dyDescent="0.4">
      <c r="A15" s="4" t="s">
        <v>149</v>
      </c>
      <c r="B15" s="4" t="s">
        <v>131</v>
      </c>
      <c r="C15" s="4" t="s">
        <v>155</v>
      </c>
      <c r="D15" s="4" t="s">
        <v>156</v>
      </c>
      <c r="E15" s="4">
        <v>77</v>
      </c>
      <c r="F15" s="4">
        <v>5</v>
      </c>
    </row>
    <row r="16" spans="1:6" x14ac:dyDescent="0.4">
      <c r="A16" s="4" t="s">
        <v>140</v>
      </c>
      <c r="B16" s="4" t="s">
        <v>131</v>
      </c>
      <c r="C16" s="4" t="s">
        <v>157</v>
      </c>
      <c r="D16" s="4" t="s">
        <v>142</v>
      </c>
      <c r="E16" s="4">
        <v>92</v>
      </c>
      <c r="F16" s="4">
        <v>3</v>
      </c>
    </row>
    <row r="17" spans="1:6" x14ac:dyDescent="0.4">
      <c r="A17" s="4" t="s">
        <v>140</v>
      </c>
      <c r="B17" s="4" t="s">
        <v>137</v>
      </c>
      <c r="C17" s="4" t="s">
        <v>158</v>
      </c>
      <c r="D17" s="4" t="s">
        <v>142</v>
      </c>
      <c r="E17" s="4">
        <v>95</v>
      </c>
      <c r="F17" s="4">
        <v>8</v>
      </c>
    </row>
    <row r="18" spans="1:6" x14ac:dyDescent="0.4">
      <c r="A18" s="4" t="s">
        <v>149</v>
      </c>
      <c r="B18" s="4" t="s">
        <v>137</v>
      </c>
      <c r="C18" s="4" t="s">
        <v>159</v>
      </c>
      <c r="D18" s="4" t="s">
        <v>142</v>
      </c>
      <c r="E18" s="4">
        <v>88</v>
      </c>
      <c r="F18" s="4">
        <v>9</v>
      </c>
    </row>
    <row r="19" spans="1:6" x14ac:dyDescent="0.4">
      <c r="A19" s="4" t="s">
        <v>140</v>
      </c>
      <c r="B19" s="4" t="s">
        <v>137</v>
      </c>
      <c r="C19" s="4" t="s">
        <v>160</v>
      </c>
      <c r="D19" s="4" t="s">
        <v>142</v>
      </c>
      <c r="E19" s="4">
        <v>83</v>
      </c>
      <c r="F19" s="4">
        <v>1</v>
      </c>
    </row>
    <row r="22" spans="1:6" x14ac:dyDescent="0.4">
      <c r="A22" s="22" t="s">
        <v>16</v>
      </c>
      <c r="B22" t="s">
        <v>232</v>
      </c>
    </row>
    <row r="24" spans="1:6" x14ac:dyDescent="0.4">
      <c r="A24" s="22" t="s">
        <v>233</v>
      </c>
      <c r="B24" s="22" t="s">
        <v>126</v>
      </c>
    </row>
    <row r="25" spans="1:6" x14ac:dyDescent="0.4">
      <c r="A25" s="22" t="s">
        <v>125</v>
      </c>
      <c r="B25" t="s">
        <v>131</v>
      </c>
      <c r="C25" t="s">
        <v>137</v>
      </c>
    </row>
    <row r="26" spans="1:6" x14ac:dyDescent="0.4">
      <c r="A26" t="s">
        <v>134</v>
      </c>
      <c r="B26" s="23">
        <v>92</v>
      </c>
      <c r="C26" s="23">
        <v>80</v>
      </c>
    </row>
    <row r="27" spans="1:6" x14ac:dyDescent="0.4">
      <c r="A27" t="s">
        <v>149</v>
      </c>
      <c r="B27" s="23">
        <v>77</v>
      </c>
      <c r="C27" s="23">
        <v>89</v>
      </c>
    </row>
    <row r="28" spans="1:6" x14ac:dyDescent="0.4">
      <c r="A28" t="s">
        <v>140</v>
      </c>
      <c r="B28" s="23">
        <v>92</v>
      </c>
      <c r="C28" s="23">
        <v>85.666666666666671</v>
      </c>
    </row>
    <row r="29" spans="1:6" x14ac:dyDescent="0.4">
      <c r="A29" t="s">
        <v>130</v>
      </c>
      <c r="B29" s="23">
        <v>87.333333333333329</v>
      </c>
      <c r="C29" s="23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topLeftCell="A10" workbookViewId="0">
      <selection activeCell="A12" sqref="A12:E15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28" t="s">
        <v>201</v>
      </c>
      <c r="B1" s="28"/>
      <c r="C1" s="28"/>
      <c r="D1" s="28"/>
      <c r="E1" s="28"/>
      <c r="G1" s="28" t="s">
        <v>202</v>
      </c>
      <c r="H1" s="28"/>
      <c r="I1" s="28"/>
      <c r="J1" s="28"/>
      <c r="K1" s="28"/>
    </row>
    <row r="2" spans="1:11" x14ac:dyDescent="0.4">
      <c r="E2" s="9" t="s">
        <v>161</v>
      </c>
      <c r="K2" s="9" t="s">
        <v>161</v>
      </c>
    </row>
    <row r="3" spans="1:11" x14ac:dyDescent="0.4">
      <c r="A3" s="4" t="s">
        <v>162</v>
      </c>
      <c r="B3" s="4" t="s">
        <v>163</v>
      </c>
      <c r="C3" s="4" t="s">
        <v>164</v>
      </c>
      <c r="D3" s="4" t="s">
        <v>165</v>
      </c>
      <c r="E3" s="4" t="s">
        <v>166</v>
      </c>
      <c r="F3" s="1"/>
      <c r="G3" s="4" t="s">
        <v>162</v>
      </c>
      <c r="H3" s="4" t="s">
        <v>163</v>
      </c>
      <c r="I3" s="4" t="s">
        <v>164</v>
      </c>
      <c r="J3" s="4" t="s">
        <v>165</v>
      </c>
      <c r="K3" s="4" t="s">
        <v>166</v>
      </c>
    </row>
    <row r="4" spans="1:11" x14ac:dyDescent="0.4">
      <c r="A4" s="4" t="s">
        <v>167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167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168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168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169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169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170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170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171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171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28" t="s">
        <v>172</v>
      </c>
      <c r="B11" s="28"/>
      <c r="C11" s="28"/>
      <c r="D11" s="28"/>
      <c r="E11" s="28"/>
    </row>
    <row r="12" spans="1:11" x14ac:dyDescent="0.4">
      <c r="A12" s="4" t="s">
        <v>162</v>
      </c>
      <c r="B12" s="4" t="s">
        <v>163</v>
      </c>
      <c r="C12" s="4" t="s">
        <v>164</v>
      </c>
      <c r="D12" s="4" t="s">
        <v>165</v>
      </c>
      <c r="E12" s="4" t="s">
        <v>166</v>
      </c>
    </row>
    <row r="13" spans="1:11" x14ac:dyDescent="0.4">
      <c r="A13" s="4" t="s">
        <v>167</v>
      </c>
      <c r="B13" s="24">
        <v>1100</v>
      </c>
      <c r="C13" s="24">
        <v>1850</v>
      </c>
      <c r="D13" s="24">
        <v>4000</v>
      </c>
      <c r="E13" s="24">
        <v>3000</v>
      </c>
    </row>
    <row r="14" spans="1:11" x14ac:dyDescent="0.4">
      <c r="A14" s="4" t="s">
        <v>169</v>
      </c>
      <c r="B14" s="24">
        <v>160.5</v>
      </c>
      <c r="C14" s="24">
        <v>550</v>
      </c>
      <c r="D14" s="24">
        <v>1671.5</v>
      </c>
      <c r="E14" s="24">
        <v>888</v>
      </c>
    </row>
    <row r="15" spans="1:11" x14ac:dyDescent="0.4">
      <c r="A15" s="4" t="s">
        <v>171</v>
      </c>
      <c r="B15" s="24">
        <v>45.5</v>
      </c>
      <c r="C15" s="24">
        <v>292.5</v>
      </c>
      <c r="D15" s="24">
        <v>796.5</v>
      </c>
      <c r="E15" s="24">
        <v>495</v>
      </c>
    </row>
  </sheetData>
  <dataConsolidate function="average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14" sqref="G14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26" t="s">
        <v>173</v>
      </c>
      <c r="B1" s="26"/>
      <c r="C1" s="26"/>
      <c r="D1" s="26"/>
      <c r="E1" s="26"/>
      <c r="F1" s="26"/>
    </row>
    <row r="3" spans="1:6" x14ac:dyDescent="0.4">
      <c r="A3" s="4" t="s">
        <v>174</v>
      </c>
      <c r="B3" s="4" t="s">
        <v>175</v>
      </c>
      <c r="C3" s="4" t="s">
        <v>17</v>
      </c>
      <c r="D3" s="4" t="s">
        <v>176</v>
      </c>
      <c r="E3" s="4" t="s">
        <v>34</v>
      </c>
      <c r="F3" s="4" t="s">
        <v>200</v>
      </c>
    </row>
    <row r="4" spans="1:6" x14ac:dyDescent="0.4">
      <c r="A4" s="4" t="s">
        <v>177</v>
      </c>
      <c r="B4" s="4" t="s">
        <v>178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179</v>
      </c>
      <c r="B5" s="4" t="s">
        <v>180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181</v>
      </c>
      <c r="B6" s="4" t="s">
        <v>178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182</v>
      </c>
      <c r="B7" s="4" t="s">
        <v>180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183</v>
      </c>
      <c r="B8" s="4" t="s">
        <v>180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184</v>
      </c>
      <c r="B9" s="4" t="s">
        <v>114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185</v>
      </c>
      <c r="B10" s="4" t="s">
        <v>114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29" t="s">
        <v>186</v>
      </c>
      <c r="B11" s="30"/>
      <c r="C11" s="11">
        <f>AVERAGE(C4:C10)</f>
        <v>71.705714285714279</v>
      </c>
      <c r="D11" s="11">
        <f>AVERAGE(D4:D10)</f>
        <v>57.89142857142857</v>
      </c>
      <c r="E11" s="31"/>
      <c r="F11" s="32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2" workbookViewId="0">
      <selection activeCell="B32" sqref="B32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26" t="s">
        <v>187</v>
      </c>
      <c r="B1" s="26"/>
      <c r="C1" s="26"/>
      <c r="D1" s="26"/>
      <c r="E1" s="26"/>
      <c r="F1" s="26"/>
    </row>
    <row r="3" spans="1:6" x14ac:dyDescent="0.4">
      <c r="A3" s="4" t="s">
        <v>188</v>
      </c>
      <c r="B3" s="4" t="s">
        <v>189</v>
      </c>
      <c r="C3" s="4" t="s">
        <v>109</v>
      </c>
      <c r="D3" s="4" t="s">
        <v>190</v>
      </c>
      <c r="E3" s="4" t="s">
        <v>191</v>
      </c>
      <c r="F3" s="4" t="s">
        <v>192</v>
      </c>
    </row>
    <row r="4" spans="1:6" x14ac:dyDescent="0.4">
      <c r="A4" s="4" t="s">
        <v>193</v>
      </c>
      <c r="B4" s="10">
        <v>38678</v>
      </c>
      <c r="C4" s="4" t="s">
        <v>117</v>
      </c>
      <c r="D4" s="4">
        <v>100</v>
      </c>
      <c r="E4" s="4">
        <v>20</v>
      </c>
      <c r="F4" s="4">
        <v>18</v>
      </c>
    </row>
    <row r="5" spans="1:6" x14ac:dyDescent="0.4">
      <c r="A5" s="4" t="s">
        <v>194</v>
      </c>
      <c r="B5" s="10">
        <v>38270</v>
      </c>
      <c r="C5" s="4" t="s">
        <v>119</v>
      </c>
      <c r="D5" s="4">
        <v>150</v>
      </c>
      <c r="E5" s="4">
        <v>30</v>
      </c>
      <c r="F5" s="4">
        <v>19</v>
      </c>
    </row>
    <row r="6" spans="1:6" x14ac:dyDescent="0.4">
      <c r="A6" s="4" t="s">
        <v>195</v>
      </c>
      <c r="B6" s="10">
        <v>39387</v>
      </c>
      <c r="C6" s="4" t="s">
        <v>112</v>
      </c>
      <c r="D6" s="4">
        <v>230</v>
      </c>
      <c r="E6" s="4">
        <v>100</v>
      </c>
      <c r="F6" s="4">
        <v>16</v>
      </c>
    </row>
    <row r="7" spans="1:6" x14ac:dyDescent="0.4">
      <c r="A7" s="4" t="s">
        <v>196</v>
      </c>
      <c r="B7" s="10">
        <v>38811</v>
      </c>
      <c r="C7" s="4" t="s">
        <v>117</v>
      </c>
      <c r="D7" s="4">
        <v>270</v>
      </c>
      <c r="E7" s="4">
        <v>110</v>
      </c>
      <c r="F7" s="4">
        <v>17</v>
      </c>
    </row>
    <row r="8" spans="1:6" x14ac:dyDescent="0.4">
      <c r="A8" s="4" t="s">
        <v>197</v>
      </c>
      <c r="B8" s="10">
        <v>38364</v>
      </c>
      <c r="C8" s="4" t="s">
        <v>117</v>
      </c>
      <c r="D8" s="4">
        <v>270</v>
      </c>
      <c r="E8" s="4">
        <v>90</v>
      </c>
      <c r="F8" s="4">
        <v>18</v>
      </c>
    </row>
    <row r="9" spans="1:6" x14ac:dyDescent="0.4">
      <c r="A9" s="4" t="s">
        <v>198</v>
      </c>
      <c r="B9" s="10">
        <v>39061</v>
      </c>
      <c r="C9" s="4" t="s">
        <v>112</v>
      </c>
      <c r="D9" s="4">
        <v>280</v>
      </c>
      <c r="E9" s="4">
        <v>70</v>
      </c>
      <c r="F9" s="4">
        <v>17</v>
      </c>
    </row>
    <row r="10" spans="1:6" x14ac:dyDescent="0.4">
      <c r="A10" s="4" t="s">
        <v>199</v>
      </c>
      <c r="B10" s="10">
        <v>38229</v>
      </c>
      <c r="C10" s="4" t="s">
        <v>119</v>
      </c>
      <c r="D10" s="4">
        <v>200</v>
      </c>
      <c r="E10" s="4">
        <v>30</v>
      </c>
      <c r="F10" s="4">
        <v>19</v>
      </c>
    </row>
    <row r="11" spans="1:6" x14ac:dyDescent="0.4">
      <c r="A11" s="29" t="s">
        <v>186</v>
      </c>
      <c r="B11" s="33"/>
      <c r="C11" s="30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수민 남</cp:lastModifiedBy>
  <dcterms:created xsi:type="dcterms:W3CDTF">2023-04-27T08:01:32Z</dcterms:created>
  <dcterms:modified xsi:type="dcterms:W3CDTF">2025-03-10T08:18:40Z</dcterms:modified>
</cp:coreProperties>
</file>