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932C8636-4B21-4A33-92C4-BAC4A4BD2DFE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J23" i="4"/>
  <c r="B16" i="3"/>
  <c r="D28" i="4"/>
  <c r="D29" i="4"/>
  <c r="D30" i="4"/>
  <c r="D31" i="4"/>
  <c r="D32" i="4"/>
  <c r="D33" i="4"/>
  <c r="D34" i="4"/>
  <c r="D27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5B6D5775-8140-4FF0-B81A-6D923761CAD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<sst xmlns="http://schemas.openxmlformats.org/spreadsheetml/2006/main" count="313" uniqueCount="234">
  <si>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</si>
  <si>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</si>
  <si>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</si>
  <si>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</si>
  <si>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</si>
  <si>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</si>
  <si>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</si>
  <si>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</si>
  <si>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</si>
  <si>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</si>
  <si>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</si>
  <si>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</si>
  <si>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</si>
  <si>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</si>
  <si>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</si>
  <si>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</si>
  <si>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</si>
  <si>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</si>
  <si>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</si>
  <si>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</si>
  <si>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</si>
  <si>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</si>
  <si>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</si>
  <si>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</si>
  <si>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</si>
  <si>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</si>
  <si>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</si>
  <si>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</si>
  <si>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</si>
  <si>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</si>
  <si>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</si>
  <si>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</si>
  <si>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</si>
  <si>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</si>
  <si>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</si>
  <si>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</si>
  <si>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</si>
  <si>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</si>
  <si>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</si>
  <si>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</si>
  <si>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</si>
  <si>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</si>
  <si>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</si>
  <si>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</si>
  <si>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</si>
  <si>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</si>
  <si>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</si>
  <si>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</si>
  <si>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</si>
  <si>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</si>
  <si>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</si>
  <si>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</si>
  <si>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</si>
  <si>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</si>
  <si>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</si>
  <si>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</si>
  <si>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</si>
  <si>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</si>
  <si>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</si>
  <si>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</si>
  <si>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</si>
  <si>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</si>
  <si>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</si>
  <si>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</si>
  <si>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</si>
  <si>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</si>
  <si>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</si>
  <si>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</si>
  <si>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</si>
  <si>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</si>
  <si>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</si>
  <si>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</si>
  <si>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</si>
  <si>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</si>
  <si>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</si>
  <si>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</si>
  <si>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</si>
  <si>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</si>
  <si>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</si>
  <si>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</si>
  <si>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</si>
  <si>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</si>
  <si>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</si>
  <si>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</si>
  <si>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</si>
  <si>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</si>
  <si>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</si>
  <si>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</si>
  <si>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</si>
  <si>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</si>
  <si>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</si>
  <si>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</si>
  <si>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</si>
  <si>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</si>
  <si>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</si>
  <si>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</si>
  <si>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</si>
  <si>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</si>
  <si>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</si>
  <si>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</si>
  <si>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</si>
  <si>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</si>
  <si>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</si>
  <si>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</si>
  <si>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</si>
  <si>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</si>
  <si>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</si>
  <si>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</si>
  <si>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</si>
  <si>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</si>
  <si>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</si>
  <si>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</si>
  <si>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</si>
  <si>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</si>
  <si>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</si>
  <si>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</si>
  <si>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</si>
  <si>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</si>
  <si>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</si>
  <si>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</si>
  <si>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</si>
  <si>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</si>
  <si>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</si>
  <si>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</si>
  <si>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</si>
  <si>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</si>
  <si>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</si>
  <si>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</si>
  <si>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</si>
  <si>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</si>
  <si>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</si>
  <si>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</si>
  <si>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</si>
  <si>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</si>
  <si>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</si>
  <si>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</si>
  <si>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</si>
  <si>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</si>
  <si>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</si>
  <si>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</si>
  <si>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</si>
  <si>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</si>
  <si>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</si>
  <si>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</si>
  <si>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</si>
  <si>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</si>
  <si>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</si>
  <si>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</si>
  <si>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</si>
  <si>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</si>
  <si>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</si>
  <si>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</si>
  <si>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</si>
  <si>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</si>
  <si>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</si>
  <si>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</si>
  <si>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</si>
  <si>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</si>
  <si>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</si>
  <si>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</si>
  <si>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</si>
  <si>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</si>
  <si>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</si>
  <si>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</si>
  <si>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</si>
  <si>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</si>
  <si>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</si>
  <si>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</si>
  <si>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</si>
  <si>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</si>
  <si>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</si>
  <si>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</si>
  <si>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</si>
  <si>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</si>
  <si>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</si>
  <si>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</si>
  <si>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</si>
  <si>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</si>
  <si>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</si>
  <si>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</si>
  <si>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</si>
  <si>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</si>
  <si>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</si>
  <si>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</si>
  <si>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</si>
  <si>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</si>
  <si>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</si>
  <si>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</si>
  <si>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</si>
  <si>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</si>
  <si>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</si>
  <si>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</si>
  <si>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</si>
  <si>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</si>
  <si>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</si>
  <si>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</si>
  <si>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</si>
  <si>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</si>
  <si>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</si>
  <si>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</si>
  <si>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</si>
  <si>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</si>
  <si>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</si>
  <si>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</si>
  <si>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</si>
  <si>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</si>
  <si>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</si>
  <si>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</si>
  <si>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</si>
  <si>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</si>
  <si>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</si>
  <si>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</si>
  <si>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</si>
  <si>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</si>
  <si>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폐장일자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</si>
  <si>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</si>
  <si>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</si>
  <si>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</si>
  <si>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</si>
  <si>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</si>
  <si>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 xml:space="preserve">2월 25일 </t>
    <phoneticPr fontId="1" type="noConversion"/>
  </si>
  <si>
    <t>3월 2일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</si>
  <si>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</si>
  <si>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</si>
  <si>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</si>
  <si>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</si>
  <si>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</si>
  <si>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</si>
  <si>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개장일자</t>
    <phoneticPr fontId="1" type="noConversion"/>
  </si>
  <si>
    <t>성별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</si>
  <si>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</si>
  <si>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</si>
  <si>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</si>
  <si>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지급액평균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</si>
</sst>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79" fontId="0" fillId="0" borderId="1" xfId="1" applyNumberFormat="1" applyFont="1" applyBorder="1">
      <alignment vertical="center"/>
    </xf>
    <xf numFmtId="0" fontId="0" fillId="0" borderId="8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45-41F2-9C06-7F1B2CAD3402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4445-41F2-9C06-7F1B2CAD3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58F945AA-9749-63B3-6437-480493F6B27C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</xdr:colOff>
      <xdr:row>13</xdr:row>
      <xdr:rowOff>0</xdr:rowOff>
    </xdr:from>
    <xdr:to>
      <xdr:col>10</xdr:col>
      <xdr:colOff>1904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G5" sqref="G5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200</v>
      </c>
      <c r="C3" s="1" t="s">
        <v>207</v>
      </c>
      <c r="D3" s="1" t="s">
        <v>228</v>
      </c>
      <c r="E3" s="1" t="s">
        <v>214</v>
      </c>
    </row>
    <row r="4" spans="1:5" x14ac:dyDescent="0.4">
      <c r="A4" s="1" t="s">
        <v>222</v>
      </c>
      <c r="B4" s="1" t="s">
        <v>201</v>
      </c>
      <c r="C4" s="1" t="s">
        <v>208</v>
      </c>
      <c r="D4" s="1" t="s">
        <v>215</v>
      </c>
      <c r="E4" s="1" t="s">
        <v>219</v>
      </c>
    </row>
    <row r="5" spans="1:5" x14ac:dyDescent="0.4">
      <c r="A5" s="1" t="s">
        <v>223</v>
      </c>
      <c r="B5" s="1" t="s">
        <v>202</v>
      </c>
      <c r="C5" s="1" t="s">
        <v>209</v>
      </c>
      <c r="D5" s="1" t="s">
        <v>216</v>
      </c>
      <c r="E5" s="1" t="s">
        <v>220</v>
      </c>
    </row>
    <row r="6" spans="1:5" x14ac:dyDescent="0.4">
      <c r="A6" s="1" t="s">
        <v>224</v>
      </c>
      <c r="B6" s="1" t="s">
        <v>203</v>
      </c>
      <c r="C6" s="1" t="s">
        <v>210</v>
      </c>
      <c r="D6" s="1" t="s">
        <v>217</v>
      </c>
      <c r="E6" s="1" t="s">
        <v>221</v>
      </c>
    </row>
    <row r="7" spans="1:5" x14ac:dyDescent="0.4">
      <c r="A7" s="1" t="s">
        <v>225</v>
      </c>
      <c r="B7" s="1" t="s">
        <v>204</v>
      </c>
      <c r="C7" s="1" t="s">
        <v>211</v>
      </c>
      <c r="D7" s="1" t="s">
        <v>216</v>
      </c>
      <c r="E7" s="1" t="s">
        <v>219</v>
      </c>
    </row>
    <row r="8" spans="1:5" x14ac:dyDescent="0.4">
      <c r="A8" s="1" t="s">
        <v>226</v>
      </c>
      <c r="B8" s="1" t="s">
        <v>205</v>
      </c>
      <c r="C8" s="1" t="s">
        <v>212</v>
      </c>
      <c r="D8" s="1" t="s">
        <v>216</v>
      </c>
      <c r="E8" s="1" t="s">
        <v>219</v>
      </c>
    </row>
    <row r="9" spans="1:5" x14ac:dyDescent="0.4">
      <c r="A9" s="1" t="s">
        <v>227</v>
      </c>
      <c r="B9" s="1" t="s">
        <v>206</v>
      </c>
      <c r="C9" s="1" t="s">
        <v>213</v>
      </c>
      <c r="D9" s="1" t="s">
        <v>218</v>
      </c>
      <c r="E9" s="1" t="s">
        <v>221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H8" sqref="H8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2" t="s">
        <v>77</v>
      </c>
      <c r="C1" s="12"/>
      <c r="D1" s="12"/>
      <c r="E1" s="12"/>
      <c r="F1" s="12"/>
      <c r="G1" s="12"/>
    </row>
    <row r="2" spans="2:7" x14ac:dyDescent="0.4">
      <c r="G2" s="13">
        <v>45688</v>
      </c>
    </row>
    <row r="3" spans="2:7" ht="18" thickBot="1" x14ac:dyDescent="0.45">
      <c r="B3" s="21" t="s">
        <v>78</v>
      </c>
      <c r="C3" s="21" t="s">
        <v>79</v>
      </c>
      <c r="D3" s="21" t="s">
        <v>80</v>
      </c>
      <c r="E3" s="21" t="s">
        <v>81</v>
      </c>
      <c r="F3" s="21" t="s">
        <v>82</v>
      </c>
      <c r="G3" s="21" t="s">
        <v>83</v>
      </c>
    </row>
    <row r="4" spans="2:7" ht="18" thickTop="1" x14ac:dyDescent="0.4">
      <c r="B4" s="18" t="s">
        <v>84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4">
      <c r="B5" s="15" t="s">
        <v>85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4">
      <c r="B6" s="15" t="s">
        <v>86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4">
      <c r="B7" s="15" t="s">
        <v>87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4">
      <c r="B8" s="15" t="s">
        <v>88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4">
      <c r="B9" s="15" t="s">
        <v>89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4">
      <c r="B10" s="15" t="s">
        <v>90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4">
      <c r="B11" s="15" t="s">
        <v>91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4">
      <c r="B12" s="15" t="s">
        <v>92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4">
      <c r="B13" s="14" t="s">
        <v>93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B16" sqref="B16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25" t="s">
        <v>94</v>
      </c>
      <c r="B1" s="25"/>
      <c r="C1" s="25"/>
      <c r="D1" s="25"/>
      <c r="E1" s="25"/>
      <c r="F1" s="25"/>
      <c r="G1" s="25"/>
      <c r="H1" s="25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233</v>
      </c>
      <c r="C15" s="1"/>
    </row>
    <row r="16" spans="1:8" x14ac:dyDescent="0.4">
      <c r="A16" s="1" t="s">
        <v>230</v>
      </c>
      <c r="B16" s="22" t="b">
        <f>AVERAGE(H4:H12)&lt;=H4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abSelected="1" topLeftCell="A13" workbookViewId="0">
      <selection activeCell="H25" sqref="H25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26" t="s">
        <v>198</v>
      </c>
      <c r="B23" s="27"/>
      <c r="C23" s="27"/>
      <c r="D23" s="28"/>
      <c r="E23" s="10">
        <f>COUNTIFS(C16:C22,"&gt;=80",D16:D22,"&gt;=80",E16:E22,"&gt;="&amp;AVERAGE(E16:E22))/COUNTA(A16:A22)</f>
        <v>0.5714285714285714</v>
      </c>
      <c r="G23" s="26" t="s">
        <v>63</v>
      </c>
      <c r="H23" s="27"/>
      <c r="I23" s="28"/>
      <c r="J23" s="4" t="str">
        <f>VLOOKUP(LARGE(I16:I22,1),I16:J22,2,FALSE)</f>
        <v xml:space="preserve"> HSP-004 </v>
      </c>
    </row>
    <row r="24" spans="1:10" x14ac:dyDescent="0.4">
      <c r="E24" s="24"/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IF(WEEKDAY(A27,11)&lt;=5,"평일","주말")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IF(WEEKDAY(A28,11)&lt;=5,"평일","주말")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R5" sqref="R5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29" t="s">
        <v>114</v>
      </c>
      <c r="C1" s="29"/>
    </row>
    <row r="2" spans="2:12" x14ac:dyDescent="0.4">
      <c r="B2" s="5" t="s">
        <v>115</v>
      </c>
      <c r="C2" s="4">
        <v>90</v>
      </c>
      <c r="H2" s="30" t="s">
        <v>125</v>
      </c>
      <c r="I2" s="30"/>
      <c r="J2" s="30"/>
      <c r="K2" s="30"/>
      <c r="L2" s="30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29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29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29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29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29" t="s">
        <v>119</v>
      </c>
      <c r="C8" s="29"/>
      <c r="D8" s="29"/>
      <c r="E8" s="29"/>
      <c r="F8" s="29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Q10" sqref="Q10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29" t="s">
        <v>126</v>
      </c>
      <c r="C1" s="29"/>
      <c r="D1" s="29"/>
      <c r="E1" s="29"/>
      <c r="G1" s="29" t="s">
        <v>127</v>
      </c>
      <c r="H1" s="29"/>
      <c r="I1" s="29"/>
      <c r="J1" s="29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29" t="s">
        <v>128</v>
      </c>
      <c r="C11" s="29"/>
      <c r="D11" s="29"/>
      <c r="E11" s="29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I4" sqref="I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25" t="s">
        <v>139</v>
      </c>
      <c r="C1" s="25"/>
      <c r="D1" s="25"/>
      <c r="E1" s="25"/>
      <c r="F1" s="25"/>
      <c r="G1" s="25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3">
        <v>130000</v>
      </c>
      <c r="E4" s="23">
        <v>10350</v>
      </c>
      <c r="F4" s="23">
        <v>1750</v>
      </c>
      <c r="G4" s="23">
        <f>SUM(D4:F4)</f>
        <v>142100</v>
      </c>
    </row>
    <row r="5" spans="2:7" x14ac:dyDescent="0.4">
      <c r="B5" s="4">
        <v>5</v>
      </c>
      <c r="C5" s="4" t="s">
        <v>148</v>
      </c>
      <c r="D5" s="23">
        <v>130000</v>
      </c>
      <c r="E5" s="23">
        <v>10350</v>
      </c>
      <c r="F5" s="23">
        <v>1750</v>
      </c>
      <c r="G5" s="23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3">
        <v>440000</v>
      </c>
      <c r="E6" s="23">
        <v>6000</v>
      </c>
      <c r="F6" s="23">
        <v>2590</v>
      </c>
      <c r="G6" s="23">
        <f t="shared" si="0"/>
        <v>448590</v>
      </c>
    </row>
    <row r="7" spans="2:7" x14ac:dyDescent="0.4">
      <c r="B7" s="4">
        <v>6</v>
      </c>
      <c r="C7" s="4" t="s">
        <v>150</v>
      </c>
      <c r="D7" s="23">
        <v>200000</v>
      </c>
      <c r="E7" s="23">
        <v>14000</v>
      </c>
      <c r="F7" s="23">
        <v>3600</v>
      </c>
      <c r="G7" s="23">
        <f t="shared" si="0"/>
        <v>217600</v>
      </c>
    </row>
    <row r="8" spans="2:7" x14ac:dyDescent="0.4">
      <c r="B8" s="4">
        <v>1</v>
      </c>
      <c r="C8" s="4" t="s">
        <v>151</v>
      </c>
      <c r="D8" s="23">
        <v>800000</v>
      </c>
      <c r="E8" s="23">
        <v>20000</v>
      </c>
      <c r="F8" s="23">
        <v>4320</v>
      </c>
      <c r="G8" s="23">
        <f t="shared" si="0"/>
        <v>824320</v>
      </c>
    </row>
    <row r="9" spans="2:7" x14ac:dyDescent="0.4">
      <c r="B9" s="4">
        <v>7</v>
      </c>
      <c r="C9" s="4" t="s">
        <v>152</v>
      </c>
      <c r="D9" s="23">
        <v>178000</v>
      </c>
      <c r="E9" s="23">
        <v>17800</v>
      </c>
      <c r="F9" s="23">
        <v>4960</v>
      </c>
      <c r="G9" s="23">
        <f t="shared" si="0"/>
        <v>200760</v>
      </c>
    </row>
    <row r="10" spans="2:7" x14ac:dyDescent="0.4">
      <c r="B10" s="4">
        <v>11</v>
      </c>
      <c r="C10" s="4" t="s">
        <v>153</v>
      </c>
      <c r="D10" s="23">
        <v>400000</v>
      </c>
      <c r="E10" s="23">
        <v>14100</v>
      </c>
      <c r="F10" s="23">
        <v>5200</v>
      </c>
      <c r="G10" s="23">
        <f t="shared" si="0"/>
        <v>419300</v>
      </c>
    </row>
    <row r="11" spans="2:7" x14ac:dyDescent="0.4">
      <c r="B11" s="4">
        <v>3</v>
      </c>
      <c r="C11" s="4" t="s">
        <v>152</v>
      </c>
      <c r="D11" s="23">
        <v>343000</v>
      </c>
      <c r="E11" s="23">
        <v>12362</v>
      </c>
      <c r="F11" s="23">
        <v>5500</v>
      </c>
      <c r="G11" s="23">
        <f t="shared" si="0"/>
        <v>360862</v>
      </c>
    </row>
    <row r="12" spans="2:7" x14ac:dyDescent="0.4">
      <c r="B12" s="4">
        <v>10</v>
      </c>
      <c r="C12" s="4" t="s">
        <v>154</v>
      </c>
      <c r="D12" s="23">
        <v>500000</v>
      </c>
      <c r="E12" s="23">
        <v>22000</v>
      </c>
      <c r="F12" s="23">
        <v>6720</v>
      </c>
      <c r="G12" s="23">
        <f t="shared" si="0"/>
        <v>528720</v>
      </c>
    </row>
    <row r="13" spans="2:7" x14ac:dyDescent="0.4">
      <c r="B13" s="4">
        <v>2</v>
      </c>
      <c r="C13" s="4" t="s">
        <v>155</v>
      </c>
      <c r="D13" s="23">
        <v>700000</v>
      </c>
      <c r="E13" s="23">
        <v>97500</v>
      </c>
      <c r="F13" s="23">
        <v>7100</v>
      </c>
      <c r="G13" s="23">
        <f t="shared" si="0"/>
        <v>804600</v>
      </c>
    </row>
    <row r="14" spans="2:7" x14ac:dyDescent="0.4">
      <c r="B14" s="4">
        <v>9</v>
      </c>
      <c r="C14" s="4" t="s">
        <v>156</v>
      </c>
      <c r="D14" s="23">
        <v>350000</v>
      </c>
      <c r="E14" s="23">
        <v>49550</v>
      </c>
      <c r="F14" s="23">
        <v>5280</v>
      </c>
      <c r="G14" s="23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9" workbookViewId="0">
      <selection activeCell="M21" sqref="M21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25" t="s">
        <v>157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2025-12-05T13:41:14Z</dcterms:modified>
</cp:coreProperties>
</file>