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6D55B912-91C8-4BF2-8931-AB6A1F59D719}" xr6:coauthVersionLast="47" xr6:coauthVersionMax="47" xr10:uidLastSave="{00000000-0000-0000-0000-000000000000}"/>
  <bookViews>
    <workbookView xWindow="-108" yWindow="-108" windowWidth="23256" windowHeight="12456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5" i="4"/>
  <c r="D6" i="4"/>
  <c r="D7" i="4"/>
  <c r="D8" i="4"/>
  <c r="D9" i="4"/>
  <c r="D4" i="4"/>
  <c r="D32" i="4"/>
  <c r="I14" i="4"/>
  <c r="I15" i="4"/>
  <c r="I16" i="4"/>
  <c r="I17" i="4"/>
  <c r="I18" i="4"/>
  <c r="I19" i="4"/>
  <c r="I20" i="4"/>
  <c r="I13" i="4"/>
  <c r="L9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E22" i="5" s="1"/>
  <c r="F8" i="5"/>
  <c r="F22" i="5" s="1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H6" i="3" s="1"/>
  <c r="F7" i="3"/>
  <c r="G7" i="3"/>
  <c r="F8" i="3"/>
  <c r="H8" i="3" s="1"/>
  <c r="G8" i="3"/>
  <c r="F9" i="3"/>
  <c r="G9" i="3"/>
  <c r="H9" i="3" s="1"/>
  <c r="F10" i="3"/>
  <c r="G10" i="3"/>
  <c r="F11" i="3"/>
  <c r="G11" i="3"/>
  <c r="F12" i="3"/>
  <c r="H12" i="3" s="1"/>
  <c r="G12" i="3"/>
  <c r="F13" i="3"/>
  <c r="G13" i="3"/>
  <c r="H13" i="3" s="1"/>
  <c r="G4" i="3"/>
  <c r="F4" i="3"/>
  <c r="H4" i="3" s="1"/>
  <c r="H7" i="3" l="1"/>
  <c r="H5" i="3"/>
  <c r="H11" i="3"/>
  <c r="H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09A3C692-5E8A-4DB8-B939-7517886FFBD8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<sst xmlns="http://schemas.openxmlformats.org/spreadsheetml/2006/main" count="455" uniqueCount="279">
  <si>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</si>
  <si>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</si>
  <si>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</si>
  <si>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</si>
  <si>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</si>
  <si>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</si>
  <si>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</si>
  <si>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</si>
  <si>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</si>
  <si>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</si>
  <si>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</si>
  <si>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</si>
  <si>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</si>
  <si>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</si>
  <si>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</si>
  <si>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</si>
  <si>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</si>
  <si>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</si>
  <si>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</si>
  <si>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</si>
  <si>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</si>
  <si>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</si>
  <si>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</si>
  <si>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</si>
  <si>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</si>
  <si>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</si>
  <si>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</si>
  <si>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</si>
  <si>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</si>
  <si>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</si>
  <si>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</si>
  <si>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</si>
  <si>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</si>
  <si>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</si>
  <si>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</si>
  <si>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</si>
  <si>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</si>
  <si>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</si>
  <si>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</si>
  <si>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</si>
  <si>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</si>
  <si>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</si>
  <si>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</si>
  <si>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</si>
  <si>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</si>
  <si>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</si>
  <si>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</si>
  <si>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</si>
  <si>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</si>
  <si>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</si>
  <si>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</si>
  <si>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</si>
  <si>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</si>
  <si>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</si>
  <si>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</si>
  <si>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</si>
  <si>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</si>
  <si>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</si>
  <si>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</si>
  <si>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</si>
  <si>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</si>
  <si>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</si>
  <si>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</si>
  <si>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</si>
  <si>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</si>
  <si>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</si>
  <si>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</si>
  <si>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</si>
  <si>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</si>
  <si>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</si>
  <si>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</si>
  <si>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</si>
  <si>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</si>
  <si>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</si>
  <si>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</si>
  <si>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</si>
  <si>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</si>
  <si>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</si>
  <si>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</si>
  <si>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</si>
  <si>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</si>
  <si>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</si>
  <si>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</si>
  <si>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</si>
  <si>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</si>
  <si>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</si>
  <si>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</si>
  <si>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</si>
  <si>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</si>
  <si>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</si>
  <si>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</si>
  <si>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</si>
  <si>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</si>
  <si>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</si>
  <si>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</si>
  <si>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</si>
  <si>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</si>
  <si>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</si>
  <si>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</si>
  <si>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</si>
  <si>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</si>
  <si>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</si>
  <si>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</si>
  <si>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</si>
  <si>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</si>
  <si>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</si>
  <si>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</si>
  <si>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</si>
  <si>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</si>
  <si>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</si>
  <si>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</si>
  <si>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</si>
  <si>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</si>
  <si>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</si>
  <si>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</si>
  <si>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</si>
  <si>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</si>
  <si>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</si>
  <si>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</si>
  <si>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</si>
  <si>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</si>
  <si>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</si>
  <si>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</si>
  <si>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</si>
  <si>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</si>
  <si>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</si>
  <si>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</si>
  <si>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</si>
  <si>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</si>
  <si>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</si>
  <si>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</si>
  <si>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</si>
  <si>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</si>
  <si>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</si>
  <si>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</si>
  <si>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</si>
  <si>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</si>
  <si>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</si>
  <si>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</si>
  <si>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</si>
  <si>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</si>
  <si>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</si>
  <si>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</si>
  <si>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</si>
  <si>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</si>
  <si>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</si>
  <si>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</si>
  <si>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</si>
  <si>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</si>
  <si>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</si>
  <si>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</si>
  <si>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</si>
  <si>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</si>
  <si>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</si>
  <si>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</si>
  <si>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</si>
  <si>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</si>
  <si>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</si>
  <si>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</si>
  <si>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</si>
  <si>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</si>
  <si>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</si>
  <si>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</si>
  <si>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</si>
  <si>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</si>
  <si>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</si>
  <si>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</si>
  <si>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</si>
  <si>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</si>
  <si>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</si>
  <si>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</si>
  <si>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</si>
  <si>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</si>
  <si>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</si>
  <si>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</si>
  <si>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</si>
  <si>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</si>
  <si>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</si>
  <si>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</si>
  <si>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</si>
  <si>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</si>
  <si>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</si>
  <si>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</si>
  <si>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</si>
  <si>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</si>
  <si>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</si>
  <si>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</si>
  <si>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</si>
  <si>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</si>
  <si>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</si>
  <si>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</si>
  <si>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</si>
  <si>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</si>
  <si>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</si>
  <si>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</si>
  <si>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</si>
  <si>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</si>
  <si>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</si>
  <si>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</si>
  <si>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</si>
  <si>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</si>
  <si>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</si>
  <si>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</si>
  <si>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</si>
  <si>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</si>
  <si>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</si>
  <si>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</si>
  <si>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</si>
  <si>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</si>
  <si>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</si>
  <si>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</si>
  <si>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</si>
  <si>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</si>
  <si>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</si>
  <si>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</si>
  <si>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</si>
  <si>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</si>
  <si>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</si>
  <si>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</si>
  <si>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</si>
  <si>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</si>
  <si>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</si>
  <si>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</si>
  <si>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</si>
  <si>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</si>
  <si>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</si>
  <si>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</si>
  <si>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</si>
  <si>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</si>
  <si>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</si>
  <si>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</si>
  <si>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</si>
  <si>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</si>
  <si>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</si>
  <si>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</si>
  <si>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</si>
  <si>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</si>
  <si>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</si>
  <si>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</si>
  <si>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</si>
  <si>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</si>
  <si>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</si>
  <si>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</si>
  <si>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</si>
  <si>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</si>
  <si>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</si>
  <si>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</si>
  <si>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</si>
  <si>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</si>
  <si>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</si>
  <si>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</si>
  <si>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</si>
  <si>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</si>
  <si>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</si>
  <si>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</si>
  <si>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</si>
  <si>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</si>
  <si>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</si>
  <si>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</si>
  <si>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</si>
  <si>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</si>
  <si>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*인사명부*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</si>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</sst>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m\/d\(aaa\)"/>
    <numFmt numFmtId="177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42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5"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  <dxf>
      <numFmt numFmtId="177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0A-40F7-8A3B-E58F23CBAE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0A-40F7-8A3B-E58F23CBAE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266BD44-92E8-526B-BF3F-53537D714278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11</xdr:row>
      <xdr:rowOff>213360</xdr:rowOff>
    </xdr:from>
    <xdr:to>
      <xdr:col>8</xdr:col>
      <xdr:colOff>22860</xdr:colOff>
      <xdr:row>27</xdr:row>
      <xdr:rowOff>213360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6.632347800929" createdVersion="8" refreshedVersion="8" minRefreshableVersion="3" recordCount="12" xr:uid="{13F4F2EB-7729-4741-A4A0-C43FECDACF7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E973BA-166D-43AA-A063-A99CCC47E8B6}" name="피벗 테이블3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 sortType="ascending">
      <items count="5">
        <item x="0"/>
        <item x="3"/>
        <item x="2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41"/>
    <dataField name="최소 : 총급여액" fld="7" subtotal="min" baseField="0" baseItem="0" numFmtId="41"/>
  </dataFields>
  <formats count="5">
    <format dxfId="14">
      <pivotArea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13">
      <pivotArea fieldPosition="0">
        <references count="1">
          <reference field="1" count="1">
            <x v="1"/>
          </reference>
        </references>
      </pivotArea>
    </format>
    <format dxfId="12">
      <pivotArea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1">
      <pivotArea fieldPosition="0">
        <references count="1">
          <reference field="1" count="1">
            <x v="2"/>
          </reference>
        </references>
      </pivotArea>
    </format>
    <format dxfId="10">
      <pivotArea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5" sqref="F15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2">
        <v>45940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4">
      <c r="A5" s="2">
        <v>45941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4">
      <c r="A6" s="2">
        <v>45942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4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4">
      <c r="A8" s="2">
        <v>45957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4">
      <c r="A9" s="2">
        <v>45958</v>
      </c>
      <c r="B9" s="1" t="s">
        <v>3</v>
      </c>
      <c r="C9" s="3">
        <v>1670</v>
      </c>
      <c r="D9" s="1" t="s">
        <v>260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4" sqref="H4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4" t="s">
        <v>261</v>
      </c>
      <c r="B1" s="24"/>
      <c r="C1" s="24"/>
      <c r="D1" s="24"/>
      <c r="E1" s="24"/>
      <c r="F1" s="24"/>
    </row>
    <row r="2" spans="1:6" ht="19.95" customHeight="1" x14ac:dyDescent="0.4">
      <c r="E2" s="1" t="s">
        <v>243</v>
      </c>
      <c r="F2" s="14">
        <v>45893</v>
      </c>
    </row>
    <row r="3" spans="1:6" x14ac:dyDescent="0.4">
      <c r="A3" s="15" t="s">
        <v>225</v>
      </c>
      <c r="B3" s="15" t="s">
        <v>226</v>
      </c>
      <c r="C3" s="15" t="s">
        <v>227</v>
      </c>
      <c r="D3" s="15" t="s">
        <v>228</v>
      </c>
      <c r="E3" s="15" t="s">
        <v>81</v>
      </c>
      <c r="F3" s="15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6" workbookViewId="0">
      <selection activeCell="G11" sqref="G11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5" t="s">
        <v>100</v>
      </c>
      <c r="B1" s="25"/>
      <c r="C1" s="25"/>
      <c r="D1" s="25"/>
      <c r="E1" s="25"/>
      <c r="F1" s="25"/>
      <c r="G1" s="25"/>
      <c r="H1" s="25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1" t="s">
        <v>262</v>
      </c>
      <c r="B16" s="1" t="s">
        <v>262</v>
      </c>
      <c r="C16" s="1" t="s">
        <v>240</v>
      </c>
    </row>
    <row r="17" spans="1:8" x14ac:dyDescent="0.4">
      <c r="A17" s="1" t="s">
        <v>263</v>
      </c>
      <c r="B17" s="1" t="s">
        <v>264</v>
      </c>
      <c r="C17" s="1" t="s">
        <v>265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D13" sqref="D13:D20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42818</v>
      </c>
      <c r="D4" s="6" t="str">
        <f>IF(10&lt;=YEAR($D$2)-YEAR(C4),"*",IF(5&lt;=YEAR($D$2)-YEAR(C4),"**",""))</f>
        <v>**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44153</v>
      </c>
      <c r="D5" s="6" t="str">
        <f t="shared" ref="D5:D9" si="0">IF(10&lt;=YEAR($D$2)-YEAR(C5),"*",IF(5&lt;=YEAR($D$2)-YEAR(C5),"**",""))</f>
        <v>**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40672</v>
      </c>
      <c r="D6" s="6" t="str">
        <f t="shared" si="0"/>
        <v>*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4">
      <c r="A7" s="6" t="s">
        <v>16</v>
      </c>
      <c r="B7" s="6" t="s">
        <v>15</v>
      </c>
      <c r="C7" s="7">
        <v>41934</v>
      </c>
      <c r="D7" s="6" t="str">
        <f t="shared" si="0"/>
        <v>*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43623</v>
      </c>
      <c r="D8" s="6" t="str">
        <f t="shared" si="0"/>
        <v>**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13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VLOOKUP(RIGHT(F13,1),$F$24:$H$28,3,FALSE)*H13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13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VLOOKUP(RIGHT(F14,1),$F$24:$H$28,3,FALSE)*H14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13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13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27" t="s">
        <v>71</v>
      </c>
      <c r="G22" s="27"/>
      <c r="H22" s="27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26" t="s">
        <v>70</v>
      </c>
      <c r="B32" s="26"/>
      <c r="C32" s="26"/>
      <c r="D32" s="11">
        <f ca="1">INT(SUMIF(A24:D30,"삼화페인트",D24:D30)/COUNTIF(A24:A30,"삼화페인트"))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9" workbookViewId="0">
      <selection activeCell="F4" sqref="F4"/>
    </sheetView>
  </sheetViews>
  <sheetFormatPr defaultRowHeight="17.399999999999999" outlineLevelRow="3" x14ac:dyDescent="0.4"/>
  <sheetData>
    <row r="1" spans="1:6" ht="21" x14ac:dyDescent="0.4">
      <c r="A1" s="25" t="s">
        <v>117</v>
      </c>
      <c r="B1" s="25"/>
      <c r="C1" s="25"/>
      <c r="D1" s="25"/>
      <c r="E1" s="25"/>
      <c r="F1" s="25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6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6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6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6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1"/>
      <c r="B20" s="1"/>
      <c r="C20" s="1"/>
      <c r="D20" s="18" t="s">
        <v>272</v>
      </c>
      <c r="E20" s="17">
        <f>SUBTOTAL(5,E16:E19)</f>
        <v>32560</v>
      </c>
      <c r="F20" s="17">
        <f>SUBTOTAL(5,F16:F19)</f>
        <v>32660</v>
      </c>
    </row>
    <row r="21" spans="1:6" outlineLevel="1" x14ac:dyDescent="0.4">
      <c r="A21" s="1"/>
      <c r="B21" s="1"/>
      <c r="C21" s="1"/>
      <c r="D21" s="18" t="s">
        <v>268</v>
      </c>
      <c r="E21" s="17">
        <f>SUBTOTAL(9,E16:E19)</f>
        <v>218740</v>
      </c>
      <c r="F21" s="17">
        <f>SUBTOTAL(9,F16:F19)</f>
        <v>221140</v>
      </c>
    </row>
    <row r="22" spans="1:6" x14ac:dyDescent="0.4">
      <c r="A22" s="1"/>
      <c r="B22" s="1"/>
      <c r="C22" s="1"/>
      <c r="D22" s="18" t="s">
        <v>273</v>
      </c>
      <c r="E22" s="17">
        <f>SUBTOTAL(5,E4:E19)</f>
        <v>12500</v>
      </c>
      <c r="F22" s="17">
        <f>SUBTOTAL(5,F4:F19)</f>
        <v>21000</v>
      </c>
    </row>
    <row r="23" spans="1:6" x14ac:dyDescent="0.4">
      <c r="A23" s="1"/>
      <c r="B23" s="1"/>
      <c r="C23" s="1"/>
      <c r="D23" s="18" t="s">
        <v>269</v>
      </c>
      <c r="E23" s="17">
        <f>SUBTOTAL(9,E4:E19)</f>
        <v>588120</v>
      </c>
      <c r="F23" s="17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8" workbookViewId="0">
      <selection activeCell="F35" sqref="F35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25" t="s">
        <v>133</v>
      </c>
      <c r="B1" s="25"/>
      <c r="C1" s="25"/>
      <c r="D1" s="25"/>
      <c r="E1" s="25"/>
      <c r="F1" s="25"/>
      <c r="G1" s="25"/>
      <c r="H1" s="25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19" t="s">
        <v>22</v>
      </c>
      <c r="B17" t="s">
        <v>274</v>
      </c>
    </row>
    <row r="19" spans="1:7" x14ac:dyDescent="0.4">
      <c r="C19" s="19" t="s">
        <v>135</v>
      </c>
    </row>
    <row r="20" spans="1:7" x14ac:dyDescent="0.4">
      <c r="A20" s="19" t="s">
        <v>80</v>
      </c>
      <c r="B20" s="19" t="s">
        <v>277</v>
      </c>
      <c r="C20" t="s">
        <v>107</v>
      </c>
      <c r="D20" t="s">
        <v>109</v>
      </c>
      <c r="E20" t="s">
        <v>89</v>
      </c>
      <c r="F20" t="s">
        <v>94</v>
      </c>
      <c r="G20" t="s">
        <v>269</v>
      </c>
    </row>
    <row r="21" spans="1:7" x14ac:dyDescent="0.4">
      <c r="A21" t="s">
        <v>18</v>
      </c>
      <c r="C21" s="20"/>
      <c r="D21" s="20"/>
      <c r="E21" s="20"/>
      <c r="F21" s="20"/>
      <c r="G21" s="20"/>
    </row>
    <row r="22" spans="1:7" x14ac:dyDescent="0.4">
      <c r="B22" t="s">
        <v>275</v>
      </c>
      <c r="C22" s="21">
        <v>4650000</v>
      </c>
      <c r="D22" s="21">
        <v>3800000</v>
      </c>
      <c r="E22" s="21">
        <v>3200000</v>
      </c>
      <c r="F22" s="21">
        <v>2650000</v>
      </c>
      <c r="G22" s="21">
        <v>3575000</v>
      </c>
    </row>
    <row r="23" spans="1:7" x14ac:dyDescent="0.4">
      <c r="B23" t="s">
        <v>276</v>
      </c>
      <c r="C23" s="21">
        <v>6045000</v>
      </c>
      <c r="D23" s="21">
        <v>4750000</v>
      </c>
      <c r="E23" s="21">
        <v>3840000</v>
      </c>
      <c r="F23" s="21">
        <v>3100500</v>
      </c>
      <c r="G23" s="21">
        <v>3100500</v>
      </c>
    </row>
    <row r="24" spans="1:7" x14ac:dyDescent="0.4">
      <c r="A24" t="s">
        <v>144</v>
      </c>
      <c r="C24" s="21"/>
      <c r="D24" s="21"/>
      <c r="E24" s="21"/>
      <c r="F24" s="21"/>
      <c r="G24" s="21"/>
    </row>
    <row r="25" spans="1:7" x14ac:dyDescent="0.4">
      <c r="B25" t="s">
        <v>275</v>
      </c>
      <c r="C25" s="21">
        <v>4650000</v>
      </c>
      <c r="D25" s="21">
        <v>3800000</v>
      </c>
      <c r="E25" s="21">
        <v>3200000</v>
      </c>
      <c r="F25" s="21">
        <v>2650000</v>
      </c>
      <c r="G25" s="21">
        <v>3575000</v>
      </c>
    </row>
    <row r="26" spans="1:7" x14ac:dyDescent="0.4">
      <c r="B26" t="s">
        <v>276</v>
      </c>
      <c r="C26" s="21">
        <v>6045000</v>
      </c>
      <c r="D26" s="21">
        <v>4750000</v>
      </c>
      <c r="E26" s="21">
        <v>3840000</v>
      </c>
      <c r="F26" s="21">
        <v>3100500</v>
      </c>
      <c r="G26" s="21">
        <v>3100500</v>
      </c>
    </row>
    <row r="27" spans="1:7" x14ac:dyDescent="0.4">
      <c r="A27" t="s">
        <v>141</v>
      </c>
      <c r="C27" s="21"/>
      <c r="D27" s="21"/>
      <c r="E27" s="21"/>
      <c r="F27" s="21"/>
      <c r="G27" s="21"/>
    </row>
    <row r="28" spans="1:7" x14ac:dyDescent="0.4">
      <c r="B28" t="s">
        <v>275</v>
      </c>
      <c r="C28" s="21">
        <v>4650000</v>
      </c>
      <c r="D28" s="21">
        <v>3800000</v>
      </c>
      <c r="E28" s="21">
        <v>3200000</v>
      </c>
      <c r="F28" s="21">
        <v>2650000</v>
      </c>
      <c r="G28" s="21">
        <v>3575000</v>
      </c>
    </row>
    <row r="29" spans="1:7" x14ac:dyDescent="0.4">
      <c r="B29" t="s">
        <v>276</v>
      </c>
      <c r="C29" s="21">
        <v>6045000</v>
      </c>
      <c r="D29" s="21">
        <v>4750000</v>
      </c>
      <c r="E29" s="21">
        <v>3840000</v>
      </c>
      <c r="F29" s="21">
        <v>3100500</v>
      </c>
      <c r="G29" s="21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6" sqref="I6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5" t="s">
        <v>153</v>
      </c>
      <c r="B1" s="25"/>
      <c r="C1" s="25"/>
      <c r="D1" s="25"/>
      <c r="E1" s="25"/>
      <c r="F1" s="25"/>
      <c r="G1" s="25"/>
    </row>
    <row r="3" spans="1:7" x14ac:dyDescent="0.4">
      <c r="A3" s="22" t="s">
        <v>154</v>
      </c>
      <c r="B3" s="23" t="s">
        <v>40</v>
      </c>
      <c r="C3" s="23" t="s">
        <v>155</v>
      </c>
      <c r="D3" s="23" t="s">
        <v>156</v>
      </c>
      <c r="E3" s="23" t="s">
        <v>60</v>
      </c>
      <c r="F3" s="23" t="s">
        <v>157</v>
      </c>
      <c r="G3" s="23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9" workbookViewId="0">
      <selection activeCell="R15" sqref="R15"/>
    </sheetView>
  </sheetViews>
  <sheetFormatPr defaultRowHeight="17.399999999999999" x14ac:dyDescent="0.4"/>
  <sheetData>
    <row r="1" spans="1:7" ht="21" x14ac:dyDescent="0.4">
      <c r="A1" s="25" t="s">
        <v>188</v>
      </c>
      <c r="B1" s="25"/>
      <c r="C1" s="25"/>
      <c r="D1" s="25"/>
      <c r="E1" s="25"/>
      <c r="F1" s="25"/>
      <c r="G1" s="25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2025-12-05T06:43:46Z</dcterms:modified>
</cp:coreProperties>
</file>