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전다해\Desktop\"/>
    </mc:Choice>
  </mc:AlternateContent>
  <bookViews>
    <workbookView xWindow="0" yWindow="0" windowWidth="23040" windowHeight="8832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52511"/>
  <pivotCaches>
    <pivotCache cacheId="2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<sst xmlns="http://schemas.openxmlformats.org/spreadsheetml/2006/main" count="535" uniqueCount="337">
  <si>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</si>
  <si>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</si>
  <si>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</si>
  <si>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</si>
  <si>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</si>
  <si>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</si>
  <si>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</si>
  <si>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</si>
  <si>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</si>
  <si>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</si>
  <si>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</si>
  <si>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</si>
  <si>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</si>
  <si>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</si>
  <si>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</si>
  <si>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</si>
  <si>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</si>
  <si>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</si>
  <si>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</si>
  <si>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</si>
  <si>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</si>
  <si>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</si>
  <si>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</si>
  <si>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</si>
  <si>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</si>
  <si>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</si>
  <si>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</si>
  <si>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</si>
  <si>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</si>
  <si>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</si>
  <si>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</si>
  <si>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</si>
  <si>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</si>
  <si>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</si>
  <si>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</si>
  <si>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</si>
  <si>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</si>
  <si>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</si>
  <si>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</si>
  <si>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</si>
  <si>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</si>
  <si>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</si>
  <si>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</si>
  <si>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</si>
  <si>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</si>
  <si>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</si>
  <si>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</si>
  <si>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</si>
  <si>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</si>
  <si>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</si>
  <si>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</si>
  <si>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</si>
  <si>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</si>
  <si>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</si>
  <si>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</si>
  <si>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</si>
  <si>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</si>
  <si>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</si>
  <si>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</si>
  <si>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</si>
  <si>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</si>
  <si>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</si>
  <si>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</si>
  <si>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</si>
  <si>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</si>
  <si>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</si>
  <si>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</si>
  <si>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</si>
  <si>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</si>
  <si>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</si>
  <si>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</si>
  <si>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</si>
  <si>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</si>
  <si>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</si>
  <si>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</si>
  <si>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</si>
  <si>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</si>
  <si>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</si>
  <si>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</si>
  <si>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</si>
  <si>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</si>
  <si>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</si>
  <si>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</si>
  <si>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</si>
  <si>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</si>
  <si>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</si>
  <si>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</si>
  <si>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</si>
  <si>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</si>
  <si>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</si>
  <si>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</si>
  <si>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</si>
  <si>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</si>
  <si>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</si>
  <si>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</si>
  <si>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</si>
  <si>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</si>
  <si>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</si>
  <si>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</si>
  <si>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</si>
  <si>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</si>
  <si>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</si>
  <si>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</si>
  <si>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</si>
  <si>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</si>
  <si>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</si>
  <si>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</si>
  <si>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</si>
  <si>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</si>
  <si>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</si>
  <si>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</si>
  <si>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</si>
  <si>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</si>
  <si>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</si>
  <si>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</si>
  <si>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</si>
  <si>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</si>
  <si>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</si>
  <si>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</si>
  <si>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</si>
  <si>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</si>
  <si>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</si>
  <si>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</si>
  <si>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</si>
  <si>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</si>
  <si>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</si>
  <si>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</si>
  <si>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</si>
  <si>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</si>
  <si>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</si>
  <si>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</si>
  <si>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</si>
  <si>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</si>
  <si>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</si>
  <si>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</si>
  <si>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</si>
  <si>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</si>
  <si>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</si>
  <si>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</si>
  <si>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</si>
  <si>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</si>
  <si>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</si>
  <si>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</si>
  <si>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</si>
  <si>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</si>
  <si>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</si>
  <si>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</si>
  <si>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</si>
  <si>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</si>
  <si>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</si>
  <si>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</si>
  <si>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</si>
  <si>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</si>
  <si>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</si>
  <si>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</si>
  <si>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</si>
  <si>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</si>
  <si>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</si>
  <si>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</si>
  <si>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</si>
  <si>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</si>
  <si>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</si>
  <si>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</si>
  <si>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</si>
  <si>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</si>
  <si>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</si>
  <si>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</si>
  <si>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</si>
  <si>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</si>
  <si>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</si>
  <si>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</si>
  <si>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</si>
  <si>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</si>
  <si>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</si>
  <si>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</si>
  <si>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</si>
  <si>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</si>
  <si>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</si>
  <si>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</si>
  <si>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</si>
  <si>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</si>
  <si>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</si>
  <si>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</si>
  <si>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</si>
  <si>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</si>
  <si>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</si>
  <si>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</si>
  <si>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</si>
  <si>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</si>
  <si>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</si>
  <si>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</si>
  <si>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</si>
  <si>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</si>
  <si>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</si>
  <si>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</si>
  <si>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</si>
  <si>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</si>
  <si>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</si>
  <si>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</si>
  <si>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</si>
  <si>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</si>
  <si>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</si>
  <si>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</si>
  <si>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</si>
  <si>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</si>
  <si>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</si>
  <si>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</si>
  <si>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</si>
  <si>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</si>
  <si>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</si>
  <si>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</si>
  <si>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</si>
  <si>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</si>
  <si>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</si>
  <si>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</si>
  <si>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</si>
  <si>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</si>
  <si>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</si>
  <si>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</si>
  <si>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</si>
  <si>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</si>
  <si>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</si>
  <si>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</si>
  <si>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</si>
  <si>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</si>
  <si>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</si>
  <si>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</si>
  <si>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</si>
  <si>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</si>
  <si>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</si>
  <si>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</si>
  <si>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</si>
  <si>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</si>
  <si>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</si>
  <si>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</si>
  <si>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</si>
  <si>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</si>
  <si>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</si>
  <si>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</si>
  <si>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</si>
  <si>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</si>
  <si>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</si>
  <si>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</si>
  <si>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</si>
  <si>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</si>
  <si>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</si>
  <si>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</si>
  <si>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</si>
  <si>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</si>
  <si>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</si>
  <si>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</si>
  <si>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</si>
  <si>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</si>
  <si>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</si>
  <si>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</si>
  <si>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</si>
  <si>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</si>
  <si>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</si>
  <si>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</si>
  <si>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</si>
  <si>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</si>
  <si>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</si>
  <si>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</si>
  <si>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</si>
  <si>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</si>
  <si>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</si>
  <si>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</si>
  <si>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</si>
  <si>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</si>
  <si>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</si>
  <si>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</si>
  <si>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</si>
  <si>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</si>
  <si>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</si>
  <si>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</si>
  <si>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</si>
  <si>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</si>
  <si>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</si>
  <si>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</si>
  <si>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</si>
  <si>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</si>
  <si>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</si>
  <si>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</si>
  <si>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</si>
  <si>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</si>
  <si>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</si>
  <si>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</si>
  <si>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</si>
  <si>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</si>
  <si>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</si>
  <si>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</si>
  <si>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</si>
  <si>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</si>
  <si>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</si>
  <si>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최대값</t>
  </si>
  <si>
    <t>서울 최대값</t>
  </si>
  <si>
    <t>부산 최대값</t>
  </si>
  <si>
    <t>대전 최대값</t>
  </si>
  <si>
    <t>경기 최대값</t>
  </si>
  <si>
    <t>전체 최대값</t>
  </si>
  <si>
    <t>충북 요약</t>
  </si>
  <si>
    <t>서울 요약</t>
  </si>
  <si>
    <t>부산 요약</t>
  </si>
  <si>
    <t>대전 요약</t>
  </si>
  <si>
    <t>경기 요약</t>
  </si>
  <si>
    <t>남</t>
    <phoneticPr fontId="1" type="noConversion"/>
  </si>
  <si>
    <t>영어</t>
    <phoneticPr fontId="1" type="noConversion"/>
  </si>
  <si>
    <t>&gt;=90</t>
    <phoneticPr fontId="1" type="noConversion"/>
  </si>
  <si>
    <t>남</t>
    <phoneticPr fontId="1" type="noConversion"/>
  </si>
  <si>
    <t>여</t>
    <phoneticPr fontId="1" type="noConversion"/>
  </si>
  <si>
    <t>수학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</si>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</sst>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3" xfId="2" quotePrefix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4069464"/>
        <c:axId val="3240714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673944"/>
        <c:axId val="447679040"/>
      </c:lineChart>
      <c:catAx>
        <c:axId val="324069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4071424"/>
        <c:crosses val="autoZero"/>
        <c:auto val="1"/>
        <c:lblAlgn val="ctr"/>
        <c:lblOffset val="100"/>
        <c:noMultiLvlLbl val="0"/>
      </c:catAx>
      <c:valAx>
        <c:axId val="32407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4069464"/>
        <c:crosses val="autoZero"/>
        <c:crossBetween val="between"/>
        <c:majorUnit val="400000"/>
      </c:valAx>
      <c:valAx>
        <c:axId val="44767904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673944"/>
        <c:crosses val="max"/>
        <c:crossBetween val="between"/>
        <c:majorUnit val="1000000000"/>
      </c:valAx>
      <c:catAx>
        <c:axId val="447673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76790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22860</xdr:colOff>
      <xdr:row>6</xdr:row>
      <xdr:rowOff>0</xdr:rowOff>
    </xdr:from>
    <xdr:to>
      <xdr:col>9</xdr:col>
      <xdr:colOff>22860</xdr:colOff>
      <xdr:row>9</xdr:row>
      <xdr:rowOff>0</xdr:rowOff>
    </xdr:to>
    <xdr:sp macro="[0]!서식" textlink="">
      <xdr:nvSpPr>
        <xdr:cNvPr id="2" name="빗면 1"/>
        <xdr:cNvSpPr/>
      </xdr:nvSpPr>
      <xdr:spPr>
        <a:xfrm>
          <a:off x="53416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전다해" refreshedDate="45953.683955671295" createdVersion="5" refreshedVersion="5" minRefreshableVersion="3" recordCount="12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2" cacheId="24" applyNumberFormats="0" applyBorderFormats="0" applyFontFormats="0" applyPatternFormats="0" applyAlignmentFormats="0" applyWidthHeightFormats="1" dataCaption="값" updatedVersion="5" minRefreshableVersion="3" useAutoFormatting="1" colGrandTotals="0" itemPrintTitles="1" createdVersion="5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311</v>
      </c>
      <c r="B3" s="1" t="s">
        <v>312</v>
      </c>
      <c r="C3" s="1" t="s">
        <v>313</v>
      </c>
      <c r="D3" s="1" t="s">
        <v>314</v>
      </c>
      <c r="E3" s="1" t="s">
        <v>315</v>
      </c>
      <c r="F3" s="1" t="s">
        <v>316</v>
      </c>
    </row>
    <row r="4" spans="1:6" x14ac:dyDescent="0.4">
      <c r="A4" s="1" t="s">
        <v>317</v>
      </c>
      <c r="B4" s="1" t="s">
        <v>305</v>
      </c>
      <c r="C4" s="38" t="s">
        <v>323</v>
      </c>
      <c r="D4" s="1" t="s">
        <v>329</v>
      </c>
      <c r="E4" s="1" t="s">
        <v>331</v>
      </c>
      <c r="F4" s="2">
        <v>120000</v>
      </c>
    </row>
    <row r="5" spans="1:6" x14ac:dyDescent="0.4">
      <c r="A5" s="1" t="s">
        <v>318</v>
      </c>
      <c r="B5" s="1" t="s">
        <v>305</v>
      </c>
      <c r="C5" s="38" t="s">
        <v>324</v>
      </c>
      <c r="D5" s="1" t="s">
        <v>330</v>
      </c>
      <c r="E5" s="38" t="s">
        <v>332</v>
      </c>
      <c r="F5" s="2">
        <v>100000</v>
      </c>
    </row>
    <row r="6" spans="1:6" x14ac:dyDescent="0.4">
      <c r="A6" s="1" t="s">
        <v>319</v>
      </c>
      <c r="B6" s="1" t="s">
        <v>309</v>
      </c>
      <c r="C6" s="38" t="s">
        <v>325</v>
      </c>
      <c r="D6" s="14" t="s">
        <v>330</v>
      </c>
      <c r="E6" s="38" t="s">
        <v>333</v>
      </c>
      <c r="F6" s="2">
        <v>90000</v>
      </c>
    </row>
    <row r="7" spans="1:6" x14ac:dyDescent="0.4">
      <c r="A7" s="1" t="s">
        <v>320</v>
      </c>
      <c r="B7" s="1" t="s">
        <v>309</v>
      </c>
      <c r="C7" s="1" t="s">
        <v>326</v>
      </c>
      <c r="D7" s="14" t="s">
        <v>329</v>
      </c>
      <c r="E7" s="38" t="s">
        <v>334</v>
      </c>
      <c r="F7" s="2">
        <v>120000</v>
      </c>
    </row>
    <row r="8" spans="1:6" x14ac:dyDescent="0.4">
      <c r="A8" s="1" t="s">
        <v>321</v>
      </c>
      <c r="B8" s="1" t="s">
        <v>309</v>
      </c>
      <c r="C8" s="38" t="s">
        <v>327</v>
      </c>
      <c r="D8" s="14" t="s">
        <v>330</v>
      </c>
      <c r="E8" s="38" t="s">
        <v>335</v>
      </c>
      <c r="F8" s="2">
        <v>120000</v>
      </c>
    </row>
    <row r="9" spans="1:6" x14ac:dyDescent="0.4">
      <c r="A9" s="1" t="s">
        <v>322</v>
      </c>
      <c r="B9" s="1" t="s">
        <v>305</v>
      </c>
      <c r="C9" s="38" t="s">
        <v>328</v>
      </c>
      <c r="D9" s="14" t="s">
        <v>329</v>
      </c>
      <c r="E9" s="38" t="s">
        <v>336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5" sqref="B5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9" t="s">
        <v>6</v>
      </c>
      <c r="B1" s="19"/>
      <c r="C1" s="19"/>
      <c r="D1" s="19"/>
      <c r="E1" s="19"/>
      <c r="F1" s="19"/>
      <c r="G1" s="19"/>
      <c r="H1" s="19"/>
    </row>
    <row r="2" spans="1:8" ht="18" thickBot="1" x14ac:dyDescent="0.45"/>
    <row r="3" spans="1:8" x14ac:dyDescent="0.4">
      <c r="A3" s="20" t="s">
        <v>7</v>
      </c>
      <c r="B3" s="21" t="s">
        <v>8</v>
      </c>
      <c r="C3" s="21" t="s">
        <v>0</v>
      </c>
      <c r="D3" s="21" t="s">
        <v>9</v>
      </c>
      <c r="E3" s="21" t="s">
        <v>10</v>
      </c>
      <c r="F3" s="22" t="s">
        <v>288</v>
      </c>
      <c r="G3" s="21" t="s">
        <v>11</v>
      </c>
      <c r="H3" s="23" t="s">
        <v>34</v>
      </c>
    </row>
    <row r="4" spans="1:8" x14ac:dyDescent="0.4">
      <c r="A4" s="24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5">
        <v>4600</v>
      </c>
    </row>
    <row r="5" spans="1:8" x14ac:dyDescent="0.4">
      <c r="A5" s="24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5">
        <v>3600</v>
      </c>
    </row>
    <row r="6" spans="1:8" x14ac:dyDescent="0.4">
      <c r="A6" s="24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5">
        <v>2400</v>
      </c>
    </row>
    <row r="7" spans="1:8" x14ac:dyDescent="0.4">
      <c r="A7" s="24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5">
        <v>4800</v>
      </c>
    </row>
    <row r="8" spans="1:8" x14ac:dyDescent="0.4">
      <c r="A8" s="24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5">
        <v>3800</v>
      </c>
    </row>
    <row r="9" spans="1:8" x14ac:dyDescent="0.4">
      <c r="A9" s="24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5">
        <v>2500</v>
      </c>
    </row>
    <row r="10" spans="1:8" x14ac:dyDescent="0.4">
      <c r="A10" s="24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5">
        <v>4400</v>
      </c>
    </row>
    <row r="11" spans="1:8" x14ac:dyDescent="0.4">
      <c r="A11" s="24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5">
        <v>3600</v>
      </c>
    </row>
    <row r="12" spans="1:8" ht="18" thickBot="1" x14ac:dyDescent="0.45">
      <c r="A12" s="26"/>
      <c r="B12" s="27" t="s">
        <v>33</v>
      </c>
      <c r="C12" s="27" t="s">
        <v>3</v>
      </c>
      <c r="D12" s="27" t="s">
        <v>25</v>
      </c>
      <c r="E12" s="27" t="s">
        <v>22</v>
      </c>
      <c r="F12" s="27" t="s">
        <v>19</v>
      </c>
      <c r="G12" s="27">
        <v>2013</v>
      </c>
      <c r="H12" s="28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10" sqref="G10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5" t="s">
        <v>35</v>
      </c>
      <c r="B1" s="15"/>
      <c r="C1" s="15"/>
      <c r="D1" s="15"/>
      <c r="E1" s="15"/>
      <c r="F1" s="15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AND($C4:$C15="일반",$F4:$F15&lt;10000000)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34" workbookViewId="0">
      <selection activeCell="D14" sqref="D14:F14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8" t="s">
        <v>82</v>
      </c>
      <c r="O2" s="18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J3*VLOOKUP(LEFT(H3,1),$N$4:$O$6,2,0)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J4*VLOOKUP(LEFT(H4,1),$N$4:$O$6,2,0)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13" t="s">
        <v>0</v>
      </c>
      <c r="B13" s="3" t="s">
        <v>306</v>
      </c>
      <c r="C13" s="3" t="s">
        <v>310</v>
      </c>
      <c r="D13" s="17" t="s">
        <v>68</v>
      </c>
      <c r="E13" s="17"/>
      <c r="F13" s="17"/>
      <c r="H13" s="5" t="s">
        <v>112</v>
      </c>
      <c r="I13" s="6" t="s">
        <v>113</v>
      </c>
    </row>
    <row r="14" spans="1:15" x14ac:dyDescent="0.4">
      <c r="A14" s="3" t="s">
        <v>308</v>
      </c>
      <c r="B14" s="3" t="s">
        <v>307</v>
      </c>
      <c r="C14" s="3"/>
      <c r="D14" s="16">
        <f>ROUND(DAVERAGE(A2:F11,6,A13:C15),1)</f>
        <v>272.8</v>
      </c>
      <c r="E14" s="16"/>
      <c r="F14" s="16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309</v>
      </c>
      <c r="B15" s="3"/>
      <c r="C15" s="3" t="s">
        <v>307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/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/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/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/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/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/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/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/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7" t="s">
        <v>171</v>
      </c>
      <c r="I29" s="17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6" t="str">
        <f>COUNTIFS(B30:B38,"여",F30:F38,"승진")&amp;"명"</f>
        <v>2명</v>
      </c>
      <c r="I30" s="16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0" workbookViewId="0">
      <selection activeCell="C22" sqref="C22"/>
    </sheetView>
  </sheetViews>
  <sheetFormatPr defaultRowHeight="17.399999999999999" x14ac:dyDescent="0.4"/>
  <cols>
    <col min="1" max="1" width="16.19921875" customWidth="1"/>
    <col min="2" max="4" width="12.19921875" customWidth="1"/>
    <col min="5" max="5" width="10.3984375" customWidth="1"/>
    <col min="6" max="6" width="9.296875" bestFit="1" customWidth="1"/>
    <col min="8" max="8" width="13" bestFit="1" customWidth="1"/>
  </cols>
  <sheetData>
    <row r="1" spans="1:8" ht="21" x14ac:dyDescent="0.4">
      <c r="A1" s="15" t="s">
        <v>172</v>
      </c>
      <c r="B1" s="15"/>
      <c r="C1" s="15"/>
      <c r="D1" s="15"/>
      <c r="E1" s="15"/>
      <c r="F1" s="15"/>
      <c r="G1" s="15"/>
      <c r="H1" s="15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9" t="s">
        <v>176</v>
      </c>
      <c r="B18" t="s">
        <v>289</v>
      </c>
    </row>
    <row r="20" spans="1:4" x14ac:dyDescent="0.4">
      <c r="A20" s="29" t="s">
        <v>293</v>
      </c>
      <c r="B20" s="29" t="s">
        <v>292</v>
      </c>
    </row>
    <row r="21" spans="1:4" x14ac:dyDescent="0.4">
      <c r="A21" s="29" t="s">
        <v>290</v>
      </c>
      <c r="B21" t="s">
        <v>182</v>
      </c>
      <c r="C21" t="s">
        <v>191</v>
      </c>
      <c r="D21" t="s">
        <v>196</v>
      </c>
    </row>
    <row r="22" spans="1:4" x14ac:dyDescent="0.4">
      <c r="A22" s="30" t="s">
        <v>89</v>
      </c>
      <c r="B22" s="31">
        <v>139545000</v>
      </c>
      <c r="C22" s="31">
        <v>131895000</v>
      </c>
      <c r="D22" s="31">
        <v>113400000</v>
      </c>
    </row>
    <row r="23" spans="1:4" x14ac:dyDescent="0.4">
      <c r="A23" s="30" t="s">
        <v>90</v>
      </c>
      <c r="B23" s="31">
        <v>80190000</v>
      </c>
      <c r="C23" s="31">
        <v>102262500</v>
      </c>
      <c r="D23" s="31">
        <v>108270000</v>
      </c>
    </row>
    <row r="24" spans="1:4" x14ac:dyDescent="0.4">
      <c r="A24" s="30" t="s">
        <v>291</v>
      </c>
      <c r="B24" s="31">
        <v>124706250</v>
      </c>
      <c r="C24" s="31">
        <v>117078750</v>
      </c>
      <c r="D24" s="31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G8" sqref="G8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5" t="s">
        <v>200</v>
      </c>
      <c r="B1" s="15"/>
      <c r="C1" s="15"/>
      <c r="D1" s="15"/>
      <c r="E1" s="15"/>
      <c r="F1" s="15"/>
      <c r="G1" s="15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32" t="s">
        <v>300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4">
      <c r="A8" s="32" t="s">
        <v>294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32" t="s">
        <v>301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4">
      <c r="A14" s="32" t="s">
        <v>295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32" t="s">
        <v>302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4">
      <c r="A19" s="32" t="s">
        <v>296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32" t="s">
        <v>303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4">
      <c r="A24" s="32" t="s">
        <v>297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5" t="s">
        <v>304</v>
      </c>
      <c r="B29" s="33"/>
      <c r="C29" s="33"/>
      <c r="D29" s="33"/>
      <c r="E29" s="33"/>
      <c r="F29" s="33"/>
      <c r="G29" s="34">
        <f>SUBTOTAL(9,G25:G28)</f>
        <v>1400000</v>
      </c>
    </row>
    <row r="30" spans="1:7" outlineLevel="1" x14ac:dyDescent="0.4">
      <c r="A30" s="35" t="s">
        <v>298</v>
      </c>
      <c r="B30" s="33"/>
      <c r="C30" s="33"/>
      <c r="D30" s="33">
        <f>SUBTOTAL(4,D25:D28)</f>
        <v>34</v>
      </c>
      <c r="E30" s="33"/>
      <c r="F30" s="33"/>
      <c r="G30" s="34"/>
    </row>
    <row r="31" spans="1:7" x14ac:dyDescent="0.4">
      <c r="A31" s="35" t="s">
        <v>291</v>
      </c>
      <c r="B31" s="33"/>
      <c r="C31" s="33"/>
      <c r="D31" s="33"/>
      <c r="E31" s="33"/>
      <c r="F31" s="33"/>
      <c r="G31" s="34">
        <f>SUBTOTAL(9,G4:G28)</f>
        <v>5200000</v>
      </c>
    </row>
    <row r="32" spans="1:7" x14ac:dyDescent="0.4">
      <c r="A32" s="35" t="s">
        <v>299</v>
      </c>
      <c r="B32" s="33"/>
      <c r="C32" s="33"/>
      <c r="D32" s="33">
        <f>SUBTOTAL(4,D4:D28)</f>
        <v>45</v>
      </c>
      <c r="E32" s="33"/>
      <c r="F32" s="33"/>
      <c r="G32" s="34"/>
    </row>
  </sheetData>
  <sortState ref="A4:G20">
    <sortCondition descending="1" ref="A4:A2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"/>
  <sheetViews>
    <sheetView workbookViewId="0">
      <selection activeCell="A17" sqref="A17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5" t="s">
        <v>248</v>
      </c>
      <c r="B1" s="15"/>
      <c r="C1" s="15"/>
      <c r="D1" s="15"/>
      <c r="E1" s="15"/>
      <c r="F1" s="15"/>
    </row>
    <row r="3" spans="1:6" x14ac:dyDescent="0.4">
      <c r="A3" s="36" t="s">
        <v>249</v>
      </c>
      <c r="B3" s="37" t="s">
        <v>250</v>
      </c>
      <c r="C3" s="37" t="s">
        <v>251</v>
      </c>
      <c r="D3" s="37" t="s">
        <v>252</v>
      </c>
      <c r="E3" s="37" t="s">
        <v>253</v>
      </c>
      <c r="F3" s="37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6" t="s">
        <v>264</v>
      </c>
      <c r="B15" s="16"/>
      <c r="C15" s="16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L20" sqref="L20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5" t="s">
        <v>265</v>
      </c>
      <c r="B1" s="15"/>
      <c r="C1" s="15"/>
      <c r="D1" s="15"/>
      <c r="E1" s="15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전다해</cp:lastModifiedBy>
  <dcterms:created xsi:type="dcterms:W3CDTF">2023-04-27T08:01:32Z</dcterms:created>
  <dcterms:modified xsi:type="dcterms:W3CDTF">2025-10-23T07:55:46Z</dcterms:modified>
</cp:coreProperties>
</file>