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2\Desktop\유선이\"/>
    </mc:Choice>
  </mc:AlternateContent>
  <xr:revisionPtr revIDLastSave="0" documentId="8_{8CB8EAB3-FBD4-4C96-966A-7F57BDD1FEC9}" xr6:coauthVersionLast="47" xr6:coauthVersionMax="47" xr10:uidLastSave="{00000000-0000-0000-0000-000000000000}"/>
  <bookViews>
    <workbookView xWindow="-108" yWindow="-108" windowWidth="23256" windowHeight="1245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3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7" l="1"/>
  <c r="F15" i="7"/>
  <c r="D15" i="7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D14" i="4"/>
  <c r="G31" i="6"/>
  <c r="G29" i="6"/>
  <c r="G23" i="6"/>
  <c r="G18" i="6"/>
  <c r="G13" i="6"/>
  <c r="G7" i="6"/>
  <c r="D30" i="6"/>
  <c r="D24" i="6"/>
  <c r="D19" i="6"/>
  <c r="D14" i="6"/>
  <c r="D8" i="6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  <c r="D32" i="6" l="1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<sst xmlns="http://schemas.openxmlformats.org/spreadsheetml/2006/main" count="535" uniqueCount="336">
  <si>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</si>
  <si>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</si>
  <si>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</si>
  <si>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</si>
  <si>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</si>
  <si>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</si>
  <si>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</si>
  <si>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</si>
  <si>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</si>
  <si>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</si>
  <si>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</si>
  <si>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</si>
  <si>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</si>
  <si>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</si>
  <si>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</si>
  <si>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</si>
  <si>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</si>
  <si>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</si>
  <si>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</si>
  <si>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</si>
  <si>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</si>
  <si>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</si>
  <si>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</si>
  <si>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</si>
  <si>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</si>
  <si>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</si>
  <si>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</si>
  <si>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</si>
  <si>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</si>
  <si>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</si>
  <si>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</si>
  <si>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</si>
  <si>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</si>
  <si>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</si>
  <si>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</si>
  <si>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</si>
  <si>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</si>
  <si>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</si>
  <si>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</si>
  <si>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</si>
  <si>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</si>
  <si>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</si>
  <si>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</si>
  <si>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</si>
  <si>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</si>
  <si>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</si>
  <si>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</si>
  <si>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</si>
  <si>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</si>
  <si>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</si>
  <si>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</si>
  <si>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</si>
  <si>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</si>
  <si>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</si>
  <si>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</si>
  <si>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</si>
  <si>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</si>
  <si>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</si>
  <si>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</si>
  <si>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</si>
  <si>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</si>
  <si>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</si>
  <si>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</si>
  <si>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</si>
  <si>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</si>
  <si>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</si>
  <si>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</si>
  <si>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</si>
  <si>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</si>
  <si>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</si>
  <si>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</si>
  <si>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</si>
  <si>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</si>
  <si>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</si>
  <si>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</si>
  <si>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</si>
  <si>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</si>
  <si>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</si>
  <si>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</si>
  <si>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</si>
  <si>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</si>
  <si>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</si>
  <si>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</si>
  <si>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</si>
  <si>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</si>
  <si>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</si>
  <si>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</si>
  <si>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</si>
  <si>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</si>
  <si>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</si>
  <si>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</si>
  <si>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</si>
  <si>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</si>
  <si>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</si>
  <si>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</si>
  <si>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</si>
  <si>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</si>
  <si>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</si>
  <si>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</si>
  <si>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</si>
  <si>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</si>
  <si>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</si>
  <si>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</si>
  <si>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</si>
  <si>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</si>
  <si>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</si>
  <si>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</si>
  <si>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</si>
  <si>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</si>
  <si>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</si>
  <si>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</si>
  <si>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</si>
  <si>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</si>
  <si>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</si>
  <si>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</si>
  <si>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</si>
  <si>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</si>
  <si>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</si>
  <si>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</si>
  <si>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</si>
  <si>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</si>
  <si>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</si>
  <si>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</si>
  <si>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</si>
  <si>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</si>
  <si>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</si>
  <si>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</si>
  <si>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</si>
  <si>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</si>
  <si>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</si>
  <si>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</si>
  <si>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</si>
  <si>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</si>
  <si>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</si>
  <si>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</si>
  <si>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</si>
  <si>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</si>
  <si>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</si>
  <si>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</si>
  <si>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</si>
  <si>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</si>
  <si>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</si>
  <si>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</si>
  <si>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</si>
  <si>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</si>
  <si>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</si>
  <si>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</si>
  <si>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</si>
  <si>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</si>
  <si>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</si>
  <si>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</si>
  <si>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</si>
  <si>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</si>
  <si>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</si>
  <si>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</si>
  <si>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</si>
  <si>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</si>
  <si>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</si>
  <si>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</si>
  <si>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</si>
  <si>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</si>
  <si>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</si>
  <si>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</si>
  <si>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</si>
  <si>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</si>
  <si>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</si>
  <si>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</si>
  <si>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</si>
  <si>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</si>
  <si>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</si>
  <si>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</si>
  <si>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</si>
  <si>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</si>
  <si>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</si>
  <si>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</si>
  <si>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</si>
  <si>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</si>
  <si>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</si>
  <si>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</si>
  <si>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</si>
  <si>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</si>
  <si>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</si>
  <si>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</si>
  <si>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</si>
  <si>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</si>
  <si>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</si>
  <si>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</si>
  <si>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</si>
  <si>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</si>
  <si>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</si>
  <si>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</si>
  <si>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</si>
  <si>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</si>
  <si>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</si>
  <si>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</si>
  <si>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</si>
  <si>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</si>
  <si>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</si>
  <si>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</si>
  <si>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</si>
  <si>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</si>
  <si>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</si>
  <si>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</si>
  <si>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</si>
  <si>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</si>
  <si>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</si>
  <si>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</si>
  <si>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</si>
  <si>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</si>
  <si>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</si>
  <si>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</si>
  <si>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</si>
  <si>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</si>
  <si>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</si>
  <si>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</si>
  <si>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</si>
  <si>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</si>
  <si>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</si>
  <si>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</si>
  <si>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</si>
  <si>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</si>
  <si>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</si>
  <si>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</si>
  <si>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</si>
  <si>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</si>
  <si>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</si>
  <si>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</si>
  <si>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</si>
  <si>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</si>
  <si>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</si>
  <si>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</si>
  <si>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</si>
  <si>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</si>
  <si>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</si>
  <si>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</si>
  <si>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</si>
  <si>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</si>
  <si>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</si>
  <si>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</si>
  <si>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</si>
  <si>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</si>
  <si>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</si>
  <si>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</si>
  <si>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</si>
  <si>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</si>
  <si>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</si>
  <si>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</si>
  <si>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</si>
  <si>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</si>
  <si>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</si>
  <si>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</si>
  <si>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</si>
  <si>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</si>
  <si>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</si>
  <si>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</si>
  <si>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</si>
  <si>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</si>
  <si>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</si>
  <si>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</si>
  <si>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</si>
  <si>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</si>
  <si>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</si>
  <si>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</si>
  <si>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</si>
  <si>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</si>
  <si>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</si>
  <si>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</si>
  <si>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</si>
  <si>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</si>
  <si>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</si>
  <si>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</si>
  <si>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</si>
  <si>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</si>
  <si>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</si>
  <si>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</si>
  <si>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</si>
  <si>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</si>
  <si>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</si>
  <si>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</si>
  <si>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</si>
  <si>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</si>
  <si>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</si>
  <si>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</si>
  <si>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</si>
  <si>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</si>
  <si>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</si>
  <si>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</si>
  <si>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</si>
  <si>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</si>
  <si>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</si>
  <si>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</si>
  <si>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</si>
  <si>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</si>
  <si>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</si>
  <si>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</si>
  <si>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</si>
  <si>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</si>
  <si>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</si>
  <si>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</si>
  <si>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</si>
  <si>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</si>
  <si>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</si>
  <si>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</si>
  <si>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</si>
  <si>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수강일</t>
    <phoneticPr fontId="1" type="noConversion"/>
  </si>
  <si>
    <t>월, 수, 금</t>
    <phoneticPr fontId="1" type="noConversion"/>
  </si>
  <si>
    <t>화, 목, 토</t>
    <phoneticPr fontId="1" type="noConversion"/>
  </si>
  <si>
    <t>연락처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</si>
  <si>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</si>
  <si>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</si>
  <si>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</si>
  <si>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</si>
  <si>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</si>
  <si>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</si>
  <si>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납입회비</t>
    <phoneticPr fontId="1" type="noConversion"/>
  </si>
  <si>
    <t>資格證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</si>
  <si>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</si>
  <si>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</si>
  <si>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</si>
  <si>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</si>
  <si>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</si>
  <si>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</si>
  <si>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</si>
  <si>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</si>
  <si>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</si>
  <si>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</si>
  <si>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</si>
  <si>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</si>
  <si>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</si>
  <si>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</si>
  <si>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</si>
  <si>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</si>
  <si>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영어</t>
    <phoneticPr fontId="1" type="noConversion"/>
  </si>
  <si>
    <t>&gt;=90</t>
    <phoneticPr fontId="1" type="noConversion"/>
  </si>
  <si>
    <t>수학</t>
    <phoneticPr fontId="1" type="noConversion"/>
  </si>
  <si>
    <t>JS-2048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</si>
</sst>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 i="1" baseline="0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A22-4AEC-A6FA-DEEC641ACBD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6498416"/>
        <c:axId val="646503696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  <c:max val="16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64650369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46498416"/>
        <c:crosses val="max"/>
        <c:crossBetween val="between"/>
        <c:majorUnit val="1000000000"/>
      </c:valAx>
      <c:catAx>
        <c:axId val="646498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650369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0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E28E6D4D-B00F-ACC6-7252-057F4A72911D}"/>
            </a:ext>
          </a:extLst>
        </xdr:cNvPr>
        <xdr:cNvSpPr/>
      </xdr:nvSpPr>
      <xdr:spPr>
        <a:xfrm>
          <a:off x="531876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장미영" refreshedDate="45542.551535185186" createdVersion="8" refreshedVersion="8" minRefreshableVersion="3" recordCount="12" xr:uid="{F387A87B-3E6C-4832-99EB-4447D24E6CFA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AA88C9-2918-450B-AAF8-A37419DD425F}" name="피벗 테이블5" cacheId="37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3" sqref="D3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295</v>
      </c>
      <c r="C3" s="1" t="s">
        <v>298</v>
      </c>
      <c r="D3" s="1" t="s">
        <v>304</v>
      </c>
      <c r="E3" s="1" t="s">
        <v>307</v>
      </c>
      <c r="F3" s="1" t="s">
        <v>314</v>
      </c>
    </row>
    <row r="4" spans="1:6" x14ac:dyDescent="0.4">
      <c r="A4" s="1" t="s">
        <v>289</v>
      </c>
      <c r="B4" s="1" t="s">
        <v>296</v>
      </c>
      <c r="C4" s="1" t="s">
        <v>299</v>
      </c>
      <c r="D4" s="1" t="s">
        <v>305</v>
      </c>
      <c r="E4" s="1" t="s">
        <v>308</v>
      </c>
      <c r="F4" s="2">
        <v>120000</v>
      </c>
    </row>
    <row r="5" spans="1:6" x14ac:dyDescent="0.4">
      <c r="A5" s="1" t="s">
        <v>290</v>
      </c>
      <c r="B5" s="1" t="s">
        <v>296</v>
      </c>
      <c r="C5" s="1" t="s">
        <v>300</v>
      </c>
      <c r="D5" s="1" t="s">
        <v>306</v>
      </c>
      <c r="E5" s="1" t="s">
        <v>309</v>
      </c>
      <c r="F5" s="2">
        <v>100000</v>
      </c>
    </row>
    <row r="6" spans="1:6" x14ac:dyDescent="0.4">
      <c r="A6" s="1" t="s">
        <v>291</v>
      </c>
      <c r="B6" s="1" t="s">
        <v>297</v>
      </c>
      <c r="C6" s="1" t="s">
        <v>301</v>
      </c>
      <c r="D6" s="1" t="s">
        <v>306</v>
      </c>
      <c r="E6" s="1" t="s">
        <v>310</v>
      </c>
      <c r="F6" s="2">
        <v>90000</v>
      </c>
    </row>
    <row r="7" spans="1:6" x14ac:dyDescent="0.4">
      <c r="A7" s="1" t="s">
        <v>292</v>
      </c>
      <c r="B7" s="1" t="s">
        <v>297</v>
      </c>
      <c r="C7" s="1" t="s">
        <v>302</v>
      </c>
      <c r="D7" s="1" t="s">
        <v>305</v>
      </c>
      <c r="E7" s="1" t="s">
        <v>311</v>
      </c>
      <c r="F7" s="2">
        <v>120000</v>
      </c>
    </row>
    <row r="8" spans="1:6" x14ac:dyDescent="0.4">
      <c r="A8" s="1" t="s">
        <v>293</v>
      </c>
      <c r="B8" s="1" t="s">
        <v>297</v>
      </c>
      <c r="C8" s="1" t="s">
        <v>303</v>
      </c>
      <c r="D8" s="1" t="s">
        <v>306</v>
      </c>
      <c r="E8" s="1" t="s">
        <v>312</v>
      </c>
      <c r="F8" s="2">
        <v>120000</v>
      </c>
    </row>
    <row r="9" spans="1:6" x14ac:dyDescent="0.4">
      <c r="A9" s="1" t="s">
        <v>294</v>
      </c>
      <c r="B9" s="1" t="s">
        <v>296</v>
      </c>
      <c r="C9" s="1" t="s">
        <v>335</v>
      </c>
      <c r="D9" s="1" t="s">
        <v>305</v>
      </c>
      <c r="E9" s="1" t="s">
        <v>313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sqref="A1:H1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17" t="s">
        <v>6</v>
      </c>
      <c r="B1" s="17"/>
      <c r="C1" s="17"/>
      <c r="D1" s="17"/>
      <c r="E1" s="17"/>
      <c r="F1" s="17"/>
      <c r="G1" s="17"/>
      <c r="H1" s="17"/>
    </row>
    <row r="2" spans="1:8" ht="18" thickBot="1" x14ac:dyDescent="0.45"/>
    <row r="3" spans="1:8" x14ac:dyDescent="0.4">
      <c r="A3" s="18" t="s">
        <v>7</v>
      </c>
      <c r="B3" s="19" t="s">
        <v>8</v>
      </c>
      <c r="C3" s="19" t="s">
        <v>0</v>
      </c>
      <c r="D3" s="19" t="s">
        <v>9</v>
      </c>
      <c r="E3" s="19" t="s">
        <v>10</v>
      </c>
      <c r="F3" s="19" t="s">
        <v>315</v>
      </c>
      <c r="G3" s="19" t="s">
        <v>11</v>
      </c>
      <c r="H3" s="20" t="s">
        <v>34</v>
      </c>
    </row>
    <row r="4" spans="1:8" x14ac:dyDescent="0.4">
      <c r="A4" s="21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2">
        <v>4600</v>
      </c>
    </row>
    <row r="5" spans="1:8" x14ac:dyDescent="0.4">
      <c r="A5" s="21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2">
        <v>3600</v>
      </c>
    </row>
    <row r="6" spans="1:8" x14ac:dyDescent="0.4">
      <c r="A6" s="21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2">
        <v>2400</v>
      </c>
    </row>
    <row r="7" spans="1:8" x14ac:dyDescent="0.4">
      <c r="A7" s="21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2">
        <v>4800</v>
      </c>
    </row>
    <row r="8" spans="1:8" x14ac:dyDescent="0.4">
      <c r="A8" s="21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2">
        <v>3800</v>
      </c>
    </row>
    <row r="9" spans="1:8" x14ac:dyDescent="0.4">
      <c r="A9" s="21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2">
        <v>2500</v>
      </c>
    </row>
    <row r="10" spans="1:8" x14ac:dyDescent="0.4">
      <c r="A10" s="21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2">
        <v>4400</v>
      </c>
    </row>
    <row r="11" spans="1:8" x14ac:dyDescent="0.4">
      <c r="A11" s="21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2">
        <v>3600</v>
      </c>
    </row>
    <row r="12" spans="1:8" ht="18" thickBot="1" x14ac:dyDescent="0.45">
      <c r="A12" s="23"/>
      <c r="B12" s="24" t="s">
        <v>33</v>
      </c>
      <c r="C12" s="24" t="s">
        <v>3</v>
      </c>
      <c r="D12" s="24" t="s">
        <v>25</v>
      </c>
      <c r="E12" s="24" t="s">
        <v>22</v>
      </c>
      <c r="F12" s="24" t="s">
        <v>19</v>
      </c>
      <c r="G12" s="24">
        <v>2013</v>
      </c>
      <c r="H12" s="25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G10" sqref="G10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13" t="s">
        <v>35</v>
      </c>
      <c r="B1" s="13"/>
      <c r="C1" s="13"/>
      <c r="D1" s="13"/>
      <c r="E1" s="13"/>
      <c r="F1" s="13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opLeftCell="A25" workbookViewId="0">
      <selection activeCell="E21" sqref="E21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4" max="14" width="11.69921875" bestFit="1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J3*VLOOKUP(LEFT(H3,1),$N$4:$O$6,2,0)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J4*VLOOKUP(LEFT(H4,1),$N$4:$O$6,2,0)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  <c r="N9" s="35"/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295</v>
      </c>
      <c r="B13" s="3" t="s">
        <v>332</v>
      </c>
      <c r="C13" s="3" t="s">
        <v>334</v>
      </c>
      <c r="D13" s="15" t="s">
        <v>68</v>
      </c>
      <c r="E13" s="15"/>
      <c r="F13" s="15"/>
      <c r="H13" s="5" t="s">
        <v>112</v>
      </c>
      <c r="I13" s="6" t="s">
        <v>113</v>
      </c>
    </row>
    <row r="14" spans="1:15" x14ac:dyDescent="0.4">
      <c r="A14" s="3" t="s">
        <v>296</v>
      </c>
      <c r="B14" s="3" t="s">
        <v>333</v>
      </c>
      <c r="C14" s="3"/>
      <c r="D14" s="14">
        <f>ROUND(DAVERAGE(A2:F11,F2,A13:C15),1)</f>
        <v>272.8</v>
      </c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297</v>
      </c>
      <c r="B15" s="3"/>
      <c r="C15" s="3" t="s">
        <v>333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IF(AND(C19&gt;=AVERAGE($C$19:$C$26),D19&gt;=AVERAGE($D$19:$D$26),E19&gt;=AVERAGE($E$19:$E$26)),"효자도서","")</f>
        <v/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IF(AND(C20&gt;=AVERAGE($C$19:$C$26),D20&gt;=AVERAGE($D$19:$D$26),E20&gt;=AVERAGE($E$19:$E$26)),"효자도서","")</f>
        <v/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/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/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/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 t="str">
        <f>COUNTIFS(B30:B38,"여",F30:F38,"승진")&amp;"명"</f>
        <v>2명</v>
      </c>
      <c r="I30" s="14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opLeftCell="A15" workbookViewId="0">
      <selection activeCell="D15" sqref="D15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1.5" bestFit="1" customWidth="1"/>
    <col min="6" max="6" width="9.296875" bestFit="1" customWidth="1"/>
    <col min="8" max="8" width="13" bestFit="1" customWidth="1"/>
  </cols>
  <sheetData>
    <row r="1" spans="1:8" ht="21" x14ac:dyDescent="0.4">
      <c r="A1" s="13" t="s">
        <v>172</v>
      </c>
      <c r="B1" s="13"/>
      <c r="C1" s="13"/>
      <c r="D1" s="13"/>
      <c r="E1" s="13"/>
      <c r="F1" s="13"/>
      <c r="G1" s="13"/>
      <c r="H1" s="13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6" t="s">
        <v>176</v>
      </c>
      <c r="B18" t="s">
        <v>316</v>
      </c>
    </row>
    <row r="20" spans="1:4" x14ac:dyDescent="0.4">
      <c r="A20" s="26" t="s">
        <v>320</v>
      </c>
      <c r="B20" s="26" t="s">
        <v>319</v>
      </c>
    </row>
    <row r="21" spans="1:4" x14ac:dyDescent="0.4">
      <c r="A21" s="26" t="s">
        <v>317</v>
      </c>
      <c r="B21" t="s">
        <v>182</v>
      </c>
      <c r="C21" t="s">
        <v>191</v>
      </c>
      <c r="D21" t="s">
        <v>196</v>
      </c>
    </row>
    <row r="22" spans="1:4" x14ac:dyDescent="0.4">
      <c r="A22" s="27" t="s">
        <v>89</v>
      </c>
      <c r="B22" s="28">
        <v>139545000</v>
      </c>
      <c r="C22" s="28">
        <v>131895000</v>
      </c>
      <c r="D22" s="28">
        <v>113400000</v>
      </c>
    </row>
    <row r="23" spans="1:4" x14ac:dyDescent="0.4">
      <c r="A23" s="27" t="s">
        <v>90</v>
      </c>
      <c r="B23" s="28">
        <v>80190000</v>
      </c>
      <c r="C23" s="28">
        <v>102262500</v>
      </c>
      <c r="D23" s="28">
        <v>108270000</v>
      </c>
    </row>
    <row r="24" spans="1:4" x14ac:dyDescent="0.4">
      <c r="A24" s="27" t="s">
        <v>318</v>
      </c>
      <c r="B24" s="28">
        <v>124706250</v>
      </c>
      <c r="C24" s="28">
        <v>117078750</v>
      </c>
      <c r="D24" s="28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topLeftCell="A15" workbookViewId="0">
      <selection activeCell="A3" sqref="A3:G32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13" t="s">
        <v>200</v>
      </c>
      <c r="B1" s="13"/>
      <c r="C1" s="13"/>
      <c r="D1" s="13"/>
      <c r="E1" s="13"/>
      <c r="F1" s="13"/>
      <c r="G1" s="13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9" t="s">
        <v>327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29" t="s">
        <v>321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9" t="s">
        <v>328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29" t="s">
        <v>322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9" t="s">
        <v>329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29" t="s">
        <v>323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9" t="s">
        <v>330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29" t="s">
        <v>324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32" t="s">
        <v>331</v>
      </c>
      <c r="B29" s="30"/>
      <c r="C29" s="30"/>
      <c r="D29" s="30"/>
      <c r="E29" s="30"/>
      <c r="F29" s="30"/>
      <c r="G29" s="31">
        <f>SUBTOTAL(9,G25:G28)</f>
        <v>1400000</v>
      </c>
    </row>
    <row r="30" spans="1:7" outlineLevel="1" x14ac:dyDescent="0.4">
      <c r="A30" s="32" t="s">
        <v>325</v>
      </c>
      <c r="B30" s="30"/>
      <c r="C30" s="30"/>
      <c r="D30" s="30">
        <f>SUBTOTAL(4,D25:D28)</f>
        <v>34</v>
      </c>
      <c r="E30" s="30"/>
      <c r="F30" s="30"/>
      <c r="G30" s="31"/>
    </row>
    <row r="31" spans="1:7" x14ac:dyDescent="0.4">
      <c r="A31" s="32" t="s">
        <v>318</v>
      </c>
      <c r="B31" s="30"/>
      <c r="C31" s="30"/>
      <c r="D31" s="30"/>
      <c r="E31" s="30"/>
      <c r="F31" s="30"/>
      <c r="G31" s="31">
        <f>SUBTOTAL(9,G4:G28)</f>
        <v>5200000</v>
      </c>
    </row>
    <row r="32" spans="1:7" x14ac:dyDescent="0.4">
      <c r="A32" s="32" t="s">
        <v>326</v>
      </c>
      <c r="B32" s="30"/>
      <c r="C32" s="30"/>
      <c r="D32" s="30">
        <f>SUBTOTAL(4,D4:D28)</f>
        <v>45</v>
      </c>
      <c r="E32" s="30"/>
      <c r="F32" s="30"/>
      <c r="G32" s="31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D15" sqref="D15:F15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13" t="s">
        <v>248</v>
      </c>
      <c r="B1" s="13"/>
      <c r="C1" s="13"/>
      <c r="D1" s="13"/>
      <c r="E1" s="13"/>
      <c r="F1" s="13"/>
    </row>
    <row r="3" spans="1:6" x14ac:dyDescent="0.4">
      <c r="A3" s="33" t="s">
        <v>249</v>
      </c>
      <c r="B3" s="34" t="s">
        <v>250</v>
      </c>
      <c r="C3" s="34" t="s">
        <v>251</v>
      </c>
      <c r="D3" s="34" t="s">
        <v>252</v>
      </c>
      <c r="E3" s="34" t="s">
        <v>253</v>
      </c>
      <c r="F3" s="34" t="s">
        <v>254</v>
      </c>
    </row>
    <row r="4" spans="1:6" x14ac:dyDescent="0.4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14" t="s">
        <v>264</v>
      </c>
      <c r="B15" s="14"/>
      <c r="C15" s="14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abSelected="1" topLeftCell="A6" workbookViewId="0">
      <selection activeCell="H25" sqref="H25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3" t="s">
        <v>265</v>
      </c>
      <c r="B1" s="13"/>
      <c r="C1" s="13"/>
      <c r="D1" s="13"/>
      <c r="E1" s="13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김유선</cp:lastModifiedBy>
  <dcterms:created xsi:type="dcterms:W3CDTF">2023-04-27T08:01:32Z</dcterms:created>
  <dcterms:modified xsi:type="dcterms:W3CDTF">2024-09-07T04:32:45Z</dcterms:modified>
</cp:coreProperties>
</file>