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9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AEE9D36-EFD1-4768-B192-635445BADA8B}" xr6:coauthVersionLast="36" xr6:coauthVersionMax="47" xr10:uidLastSave="{00000000-0000-0000-0000-000000000000}"/>
  <bookViews>
    <workbookView xWindow="0" yWindow="0" windowWidth="28800" windowHeight="12180" tabRatio="74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'기본작업-2'!$B$6:$B$13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4" l="1"/>
  <c r="I19" i="4"/>
  <c r="I20" i="4"/>
  <c r="I21" i="4"/>
  <c r="I22" i="4"/>
  <c r="I23" i="4"/>
  <c r="I24" i="4"/>
  <c r="I17" i="4"/>
  <c r="I12" i="4"/>
  <c r="C29" i="4"/>
  <c r="C30" i="4"/>
  <c r="C31" i="4"/>
  <c r="C32" i="4"/>
  <c r="C33" i="4"/>
  <c r="C34" i="4"/>
  <c r="C35" i="4"/>
  <c r="C28" i="4"/>
  <c r="D18" i="4"/>
  <c r="D19" i="4"/>
  <c r="D20" i="4"/>
  <c r="D21" i="4"/>
  <c r="D22" i="4"/>
  <c r="D23" i="4"/>
  <c r="D24" i="4"/>
  <c r="D17" i="4"/>
  <c r="I5" i="7" l="1"/>
  <c r="I6" i="7"/>
  <c r="I7" i="7"/>
  <c r="I8" i="7"/>
  <c r="I9" i="7"/>
  <c r="I10" i="7"/>
  <c r="I11" i="7"/>
  <c r="I12" i="7"/>
  <c r="I4" i="7"/>
  <c r="D12" i="4"/>
  <c r="E4" i="10"/>
  <c r="H22" i="5"/>
  <c r="H20" i="5"/>
  <c r="H18" i="5"/>
  <c r="H14" i="5"/>
  <c r="H12" i="5"/>
  <c r="H8" i="5"/>
  <c r="H6" i="5"/>
  <c r="G21" i="5"/>
  <c r="F21" i="5"/>
  <c r="G15" i="5"/>
  <c r="F15" i="5"/>
  <c r="G9" i="5"/>
  <c r="F9" i="5"/>
  <c r="F23" i="5" l="1"/>
  <c r="G23" i="5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0" authorId="0" shapeId="0" xr:uid="{3DD6315D-01E2-4239-890D-95CA630D5E0D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<sst xmlns="http://schemas.openxmlformats.org/spreadsheetml/2006/main" count="432" uniqueCount="331">
  <si>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</si>
  <si>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</si>
  <si>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</si>
  <si>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</si>
  <si>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</si>
  <si>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</si>
  <si>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</si>
  <si>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</si>
  <si>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</si>
  <si>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</si>
  <si>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</si>
  <si>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</si>
  <si>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</si>
  <si>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</si>
  <si>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</si>
  <si>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</si>
  <si>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</si>
  <si>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</si>
  <si>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</si>
  <si>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</si>
  <si>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</si>
  <si>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</si>
  <si>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</si>
  <si>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</si>
  <si>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</si>
  <si>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</si>
  <si>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</si>
  <si>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</si>
  <si>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</si>
  <si>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</si>
  <si>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</si>
  <si>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</si>
  <si>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</si>
  <si>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</si>
  <si>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</si>
  <si>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</si>
  <si>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</si>
  <si>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</si>
  <si>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</si>
  <si>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</si>
  <si>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</si>
  <si>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</si>
  <si>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</si>
  <si>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</si>
  <si>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</si>
  <si>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</si>
  <si>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</si>
  <si>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</si>
  <si>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</si>
  <si>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</si>
  <si>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</si>
  <si>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</si>
  <si>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</si>
  <si>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</si>
  <si>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</si>
  <si>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</si>
  <si>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</si>
  <si>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</si>
  <si>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</si>
  <si>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</si>
  <si>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</si>
  <si>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</si>
  <si>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</si>
  <si>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</si>
  <si>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</si>
  <si>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</si>
  <si>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</si>
  <si>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</si>
  <si>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</si>
  <si>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</si>
  <si>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</si>
  <si>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</si>
  <si>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</si>
  <si>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</si>
  <si>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</si>
  <si>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</si>
  <si>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</si>
  <si>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</si>
  <si>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</si>
  <si>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</si>
  <si>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</si>
  <si>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</si>
  <si>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</si>
  <si>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</si>
  <si>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</si>
  <si>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</si>
  <si>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</si>
  <si>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</si>
  <si>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</si>
  <si>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</si>
  <si>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</si>
  <si>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</si>
  <si>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</si>
  <si>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</si>
  <si>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</si>
  <si>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</si>
  <si>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</si>
  <si>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</si>
  <si>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</si>
  <si>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</si>
  <si>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</si>
  <si>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</si>
  <si>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</si>
  <si>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</si>
  <si>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</si>
  <si>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</si>
  <si>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</si>
  <si>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</si>
  <si>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</si>
  <si>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</si>
  <si>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</si>
  <si>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</si>
  <si>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</si>
  <si>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</si>
  <si>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</si>
  <si>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</si>
  <si>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</si>
  <si>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</si>
  <si>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</si>
  <si>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</si>
  <si>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</si>
  <si>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</si>
  <si>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</si>
  <si>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</si>
  <si>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</si>
  <si>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</si>
  <si>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</si>
  <si>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</si>
  <si>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</si>
  <si>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</si>
  <si>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</si>
  <si>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</si>
  <si>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</si>
  <si>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</si>
  <si>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</si>
  <si>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</si>
  <si>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</si>
  <si>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</si>
  <si>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</si>
  <si>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</si>
  <si>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</si>
  <si>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</si>
  <si>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</si>
  <si>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</si>
  <si>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</si>
  <si>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</si>
  <si>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</si>
  <si>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</si>
  <si>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</si>
  <si>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</si>
  <si>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</si>
  <si>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</si>
  <si>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</si>
  <si>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</si>
  <si>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</si>
  <si>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</si>
  <si>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</si>
  <si>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</si>
  <si>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</si>
  <si>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</si>
  <si>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</si>
  <si>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</si>
  <si>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</si>
  <si>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</si>
  <si>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</si>
  <si>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</si>
  <si>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</si>
  <si>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</si>
  <si>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</si>
  <si>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</si>
  <si>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</si>
  <si>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</si>
  <si>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</si>
  <si>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</si>
  <si>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</si>
  <si>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</si>
  <si>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</si>
  <si>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</si>
  <si>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</si>
  <si>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</si>
  <si>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</si>
  <si>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</si>
  <si>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</si>
  <si>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</si>
  <si>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</si>
  <si>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</si>
  <si>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</si>
  <si>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</si>
  <si>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</si>
  <si>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</si>
  <si>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</si>
  <si>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</si>
  <si>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</si>
  <si>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</si>
  <si>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</si>
  <si>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</si>
  <si>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</si>
  <si>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</si>
  <si>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</si>
  <si>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</si>
  <si>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</si>
  <si>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</si>
  <si>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</si>
  <si>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</si>
  <si>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</si>
  <si>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</si>
  <si>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</si>
  <si>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</si>
  <si>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</si>
  <si>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</si>
  <si>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</si>
  <si>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</si>
  <si>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</si>
  <si>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</si>
  <si>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</si>
  <si>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</si>
  <si>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</si>
  <si>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</si>
  <si>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</si>
  <si>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</si>
  <si>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</si>
  <si>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</si>
  <si>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</si>
  <si>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</si>
  <si>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</si>
  <si>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</si>
  <si>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</si>
  <si>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</si>
  <si>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</si>
  <si>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</si>
  <si>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</si>
  <si>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</si>
  <si>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</si>
  <si>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</si>
  <si>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</si>
  <si>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</si>
  <si>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</si>
  <si>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</si>
  <si>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</si>
  <si>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</si>
  <si>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</si>
  <si>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</si>
  <si>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</si>
  <si>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</si>
  <si>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</si>
  <si>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</si>
  <si>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</si>
  <si>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</si>
  <si>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</si>
  <si>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</si>
  <si>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</si>
  <si>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</si>
  <si>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</si>
  <si>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</si>
  <si>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</si>
  <si>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</si>
  <si>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</si>
  <si>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</si>
  <si>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</si>
  <si>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</si>
  <si>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</si>
  <si>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</si>
  <si>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</si>
  <si>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</si>
  <si>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</si>
  <si>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</si>
  <si>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</si>
  <si>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</si>
  <si>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</si>
  <si>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</si>
  <si>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</si>
  <si>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</si>
  <si>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</si>
  <si>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</si>
  <si>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</si>
  <si>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</si>
  <si>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</si>
  <si>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</si>
  <si>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</si>
  <si>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</si>
  <si>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</si>
  <si>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</si>
  <si>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</si>
  <si>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</si>
  <si>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이름</t>
    <phoneticPr fontId="1" type="noConversion"/>
  </si>
  <si>
    <t>연락처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</si>
  <si>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</si>
  <si>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</si>
  <si>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</si>
  <si>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</si>
  <si>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</si>
  <si>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</si>
  <si>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</si>
  <si>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</si>
  <si>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</si>
  <si>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</si>
  <si>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</si>
  <si>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</si>
  <si>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</si>
  <si>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</si>
  <si>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</si>
  <si>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</si>
  <si>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</si>
  <si>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</si>
  <si>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</si>
  <si>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</si>
  <si>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</si>
  <si>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</si>
  <si>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</si>
  <si>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</si>
  <si>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</si>
  <si>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</si>
  <si>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</si>
  <si>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</si>
  <si>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</si>
  <si>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</si>
  <si>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</si>
  <si>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</si>
  <si>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</si>
  <si>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</si>
  <si>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</si>
  <si>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</si>
  <si>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</si>
  <si>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</si>
  <si>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</si>
  <si>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사원명</t>
    <phoneticPr fontId="1" type="noConversion"/>
  </si>
  <si>
    <t>관리부서</t>
    <phoneticPr fontId="1" type="noConversion"/>
  </si>
  <si>
    <t>직위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</si>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</sst>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0.0"/>
    <numFmt numFmtId="177" formatCode="#,##0_ "/>
    <numFmt numFmtId="178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3" borderId="1" xfId="2" applyBorder="1" applyAlignment="1">
      <alignment horizontal="center" vertical="center"/>
    </xf>
    <xf numFmtId="0" fontId="6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8" fontId="0" fillId="0" borderId="13" xfId="0" applyNumberFormat="1" applyBorder="1">
      <alignment vertical="center"/>
    </xf>
    <xf numFmtId="0" fontId="0" fillId="0" borderId="0" xfId="0" applyBorder="1">
      <alignment vertical="center"/>
    </xf>
    <xf numFmtId="41" fontId="0" fillId="0" borderId="0" xfId="1" applyFont="1" applyBorder="1" applyAlignment="1">
      <alignment horizontal="center" vertical="center"/>
    </xf>
    <xf numFmtId="0" fontId="6" fillId="3" borderId="8" xfId="2" applyBorder="1" applyAlignment="1">
      <alignment horizontal="center" vertical="center"/>
    </xf>
    <xf numFmtId="0" fontId="6" fillId="3" borderId="9" xfId="2" applyBorder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7" xfId="2" applyBorder="1" applyAlignment="1">
      <alignment horizontal="center" vertical="center"/>
    </xf>
    <xf numFmtId="0" fontId="6" fillId="3" borderId="10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0" fillId="0" borderId="1" xfId="1" applyNumberFormat="1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8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0.86632</cdr:x>
      <cdr:y>0.25284</cdr:y>
    </cdr:from>
    <cdr:to>
      <cdr:x>0.97049</cdr:x>
      <cdr:y>0.34943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187244A-F122-4F34-99D3-4ED8D73705EA}"/>
            </a:ext>
          </a:extLst>
        </cdr:cNvPr>
        <cdr:cNvSpPr txBox="1"/>
      </cdr:nvSpPr>
      <cdr:spPr>
        <a:xfrm xmlns:a="http://schemas.openxmlformats.org/drawingml/2006/main">
          <a:off x="4752976" y="847725"/>
          <a:ext cx="571500" cy="3238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18.598084375" createdVersion="6" refreshedVersion="6" minRefreshableVersion="3" recordCount="9" xr:uid="{91882E21-AF4E-4F22-BFFF-5FC9E0B1C854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D3E881-BC57-4E5A-9334-FBBC9CA18407}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H11" sqref="H11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282</v>
      </c>
      <c r="C3" s="1" t="s">
        <v>283</v>
      </c>
      <c r="D3" s="1" t="s">
        <v>284</v>
      </c>
      <c r="E3" s="1" t="s">
        <v>285</v>
      </c>
      <c r="F3" s="1" t="s">
        <v>286</v>
      </c>
    </row>
    <row r="4" spans="1:6" x14ac:dyDescent="0.3">
      <c r="A4" s="1" t="s">
        <v>287</v>
      </c>
      <c r="B4" s="1" t="s">
        <v>293</v>
      </c>
      <c r="C4" s="1" t="s">
        <v>296</v>
      </c>
      <c r="D4" s="1" t="s">
        <v>299</v>
      </c>
      <c r="E4" s="1" t="s">
        <v>305</v>
      </c>
      <c r="F4" s="1">
        <v>2014</v>
      </c>
    </row>
    <row r="5" spans="1:6" x14ac:dyDescent="0.3">
      <c r="A5" s="1" t="s">
        <v>288</v>
      </c>
      <c r="B5" s="1" t="s">
        <v>294</v>
      </c>
      <c r="C5" s="1" t="s">
        <v>297</v>
      </c>
      <c r="D5" s="1" t="s">
        <v>300</v>
      </c>
      <c r="E5" s="1" t="s">
        <v>306</v>
      </c>
      <c r="F5" s="1">
        <v>2019</v>
      </c>
    </row>
    <row r="6" spans="1:6" x14ac:dyDescent="0.3">
      <c r="A6" s="1" t="s">
        <v>289</v>
      </c>
      <c r="B6" s="1" t="s">
        <v>295</v>
      </c>
      <c r="C6" s="1" t="s">
        <v>298</v>
      </c>
      <c r="D6" s="1" t="s">
        <v>301</v>
      </c>
      <c r="E6" s="1" t="s">
        <v>307</v>
      </c>
      <c r="F6" s="1">
        <v>2022</v>
      </c>
    </row>
    <row r="7" spans="1:6" x14ac:dyDescent="0.3">
      <c r="A7" s="1" t="s">
        <v>290</v>
      </c>
      <c r="B7" s="1" t="s">
        <v>293</v>
      </c>
      <c r="C7" s="1" t="s">
        <v>296</v>
      </c>
      <c r="D7" s="1" t="s">
        <v>302</v>
      </c>
      <c r="E7" s="1" t="s">
        <v>308</v>
      </c>
      <c r="F7" s="1">
        <v>2013</v>
      </c>
    </row>
    <row r="8" spans="1:6" x14ac:dyDescent="0.3">
      <c r="A8" s="1" t="s">
        <v>291</v>
      </c>
      <c r="B8" s="1" t="s">
        <v>295</v>
      </c>
      <c r="C8" s="1" t="s">
        <v>298</v>
      </c>
      <c r="D8" s="1" t="s">
        <v>303</v>
      </c>
      <c r="E8" s="1" t="s">
        <v>309</v>
      </c>
      <c r="F8" s="1">
        <v>2021</v>
      </c>
    </row>
    <row r="9" spans="1:6" x14ac:dyDescent="0.3">
      <c r="A9" s="1" t="s">
        <v>292</v>
      </c>
      <c r="B9" s="1" t="s">
        <v>294</v>
      </c>
      <c r="C9" s="1" t="s">
        <v>296</v>
      </c>
      <c r="D9" s="1" t="s">
        <v>304</v>
      </c>
      <c r="E9" s="1" t="s">
        <v>310</v>
      </c>
      <c r="F9" s="1">
        <v>2012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0"/>
  <dimension ref="A1:H12"/>
  <sheetViews>
    <sheetView workbookViewId="0">
      <selection activeCell="N20" sqref="N20"/>
    </sheetView>
  </sheetViews>
  <sheetFormatPr defaultRowHeight="16.5" x14ac:dyDescent="0.3"/>
  <sheetData>
    <row r="1" spans="1:8" ht="20.25" x14ac:dyDescent="0.3">
      <c r="A1" s="39" t="s">
        <v>235</v>
      </c>
      <c r="B1" s="39"/>
      <c r="C1" s="39"/>
      <c r="D1" s="39"/>
      <c r="E1" s="39"/>
      <c r="F1" s="39"/>
      <c r="G1" s="39"/>
      <c r="H1" s="39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B2:I13"/>
  <sheetViews>
    <sheetView workbookViewId="0">
      <selection activeCell="M17" sqref="M17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37" t="s">
        <v>72</v>
      </c>
      <c r="C4" s="34" t="s">
        <v>73</v>
      </c>
      <c r="D4" s="34" t="s">
        <v>74</v>
      </c>
      <c r="E4" s="34" t="s">
        <v>75</v>
      </c>
      <c r="F4" s="34"/>
      <c r="G4" s="34"/>
      <c r="H4" s="34"/>
      <c r="I4" s="35"/>
    </row>
    <row r="5" spans="2:9" x14ac:dyDescent="0.3">
      <c r="B5" s="38"/>
      <c r="C5" s="36"/>
      <c r="D5" s="36"/>
      <c r="E5" s="15" t="s">
        <v>6</v>
      </c>
      <c r="F5" s="15" t="s">
        <v>7</v>
      </c>
      <c r="G5" s="15" t="s">
        <v>76</v>
      </c>
      <c r="H5" s="15" t="s">
        <v>77</v>
      </c>
      <c r="I5" s="16" t="s">
        <v>311</v>
      </c>
    </row>
    <row r="6" spans="2:9" x14ac:dyDescent="0.3">
      <c r="B6" s="17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30">
        <v>67000000</v>
      </c>
      <c r="I6" s="18" t="s">
        <v>80</v>
      </c>
    </row>
    <row r="7" spans="2:9" x14ac:dyDescent="0.3">
      <c r="B7" s="17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30">
        <v>89000000</v>
      </c>
      <c r="I7" s="18" t="s">
        <v>82</v>
      </c>
    </row>
    <row r="8" spans="2:9" x14ac:dyDescent="0.3">
      <c r="B8" s="17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30">
        <v>87000000</v>
      </c>
      <c r="I8" s="18" t="s">
        <v>85</v>
      </c>
    </row>
    <row r="9" spans="2:9" x14ac:dyDescent="0.3">
      <c r="B9" s="17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30">
        <v>72000000</v>
      </c>
      <c r="I9" s="18" t="s">
        <v>88</v>
      </c>
    </row>
    <row r="10" spans="2:9" x14ac:dyDescent="0.3">
      <c r="B10" s="17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30">
        <v>93000000</v>
      </c>
      <c r="I10" s="18" t="s">
        <v>90</v>
      </c>
    </row>
    <row r="11" spans="2:9" x14ac:dyDescent="0.3">
      <c r="B11" s="17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30">
        <v>32000000</v>
      </c>
      <c r="I11" s="18" t="s">
        <v>90</v>
      </c>
    </row>
    <row r="12" spans="2:9" x14ac:dyDescent="0.3">
      <c r="B12" s="17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30">
        <v>78000000</v>
      </c>
      <c r="I12" s="18" t="s">
        <v>80</v>
      </c>
    </row>
    <row r="13" spans="2:9" ht="17.25" thickBot="1" x14ac:dyDescent="0.35">
      <c r="B13" s="19" t="s">
        <v>95</v>
      </c>
      <c r="C13" s="20" t="s">
        <v>96</v>
      </c>
      <c r="D13" s="20">
        <v>13</v>
      </c>
      <c r="E13" s="20">
        <v>100</v>
      </c>
      <c r="F13" s="20">
        <v>85</v>
      </c>
      <c r="G13" s="21">
        <v>92.5</v>
      </c>
      <c r="H13" s="31">
        <v>45000000</v>
      </c>
      <c r="I13" s="22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B1:H12"/>
  <sheetViews>
    <sheetView workbookViewId="0">
      <selection activeCell="P16" sqref="P16"/>
    </sheetView>
  </sheetViews>
  <sheetFormatPr defaultRowHeight="16.5" x14ac:dyDescent="0.3"/>
  <cols>
    <col min="1" max="1" width="2.625" customWidth="1"/>
  </cols>
  <sheetData>
    <row r="1" spans="2:8" ht="20.25" x14ac:dyDescent="0.3">
      <c r="B1" s="39" t="s">
        <v>97</v>
      </c>
      <c r="C1" s="39"/>
      <c r="D1" s="39"/>
      <c r="E1" s="39"/>
      <c r="F1" s="39"/>
      <c r="G1" s="39"/>
      <c r="H1" s="39"/>
    </row>
    <row r="3" spans="2:8" x14ac:dyDescent="0.3">
      <c r="B3" s="43" t="s">
        <v>98</v>
      </c>
      <c r="C3" s="43" t="s">
        <v>99</v>
      </c>
      <c r="D3" s="40" t="s">
        <v>100</v>
      </c>
      <c r="E3" s="42"/>
      <c r="F3" s="41"/>
      <c r="G3" s="40" t="s">
        <v>101</v>
      </c>
      <c r="H3" s="41"/>
    </row>
    <row r="4" spans="2:8" x14ac:dyDescent="0.3">
      <c r="B4" s="44"/>
      <c r="C4" s="44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1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sheetPr codeName="Sheet4"/>
  <dimension ref="B1:K27"/>
  <sheetViews>
    <sheetView workbookViewId="0">
      <selection activeCell="O9" sqref="O9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39" t="s">
        <v>115</v>
      </c>
      <c r="C1" s="39"/>
      <c r="D1" s="39"/>
      <c r="E1" s="39"/>
      <c r="F1" s="39"/>
      <c r="G1" s="39"/>
      <c r="H1" s="39"/>
      <c r="I1" s="39"/>
      <c r="J1" s="39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312</v>
      </c>
      <c r="I16" s="1" t="s">
        <v>314</v>
      </c>
      <c r="J16" s="1"/>
    </row>
    <row r="17" spans="2:11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313</v>
      </c>
      <c r="I17" s="1" t="s">
        <v>315</v>
      </c>
      <c r="J17" s="1"/>
    </row>
    <row r="18" spans="2:11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0" spans="2:11" x14ac:dyDescent="0.3">
      <c r="B20" s="32"/>
      <c r="C20" s="32"/>
      <c r="D20" s="32"/>
      <c r="E20" s="32"/>
      <c r="F20" s="32"/>
      <c r="G20" s="32"/>
      <c r="H20" s="32"/>
      <c r="I20" s="32"/>
      <c r="J20" s="32"/>
      <c r="K20" s="32"/>
    </row>
    <row r="21" spans="2:11" s="1" customFormat="1" x14ac:dyDescent="0.3">
      <c r="B21" s="24" t="s">
        <v>325</v>
      </c>
      <c r="C21" s="24" t="s">
        <v>326</v>
      </c>
      <c r="D21" s="24" t="s">
        <v>327</v>
      </c>
      <c r="E21" s="24" t="s">
        <v>328</v>
      </c>
      <c r="F21" s="24" t="s">
        <v>329</v>
      </c>
      <c r="G21" s="24" t="s">
        <v>330</v>
      </c>
      <c r="H21" s="24"/>
      <c r="I21" s="24"/>
      <c r="J21" s="24"/>
      <c r="K21" s="24"/>
    </row>
    <row r="22" spans="2:11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  <c r="H22" s="25"/>
      <c r="I22" s="33"/>
      <c r="J22" s="33"/>
      <c r="K22" s="32"/>
    </row>
    <row r="23" spans="2:11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  <c r="H23" s="25"/>
      <c r="I23" s="33"/>
      <c r="J23" s="33"/>
      <c r="K23" s="32"/>
    </row>
    <row r="24" spans="2:11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  <c r="H24" s="25"/>
      <c r="I24" s="33"/>
      <c r="J24" s="33"/>
      <c r="K24" s="32"/>
    </row>
    <row r="25" spans="2:11" x14ac:dyDescent="0.3">
      <c r="B25" s="32"/>
      <c r="C25" s="32"/>
      <c r="D25" s="32"/>
      <c r="E25" s="32"/>
      <c r="F25" s="32"/>
      <c r="G25" s="32"/>
      <c r="H25" s="32"/>
      <c r="I25" s="32"/>
      <c r="J25" s="32"/>
      <c r="K25" s="32"/>
    </row>
    <row r="26" spans="2:11" x14ac:dyDescent="0.3">
      <c r="B26" s="32"/>
      <c r="C26" s="32"/>
      <c r="D26" s="32"/>
      <c r="E26" s="32"/>
      <c r="F26" s="32"/>
      <c r="G26" s="32"/>
      <c r="H26" s="32"/>
      <c r="I26" s="32"/>
      <c r="J26" s="32"/>
      <c r="K26" s="32"/>
    </row>
    <row r="27" spans="2:11" x14ac:dyDescent="0.3">
      <c r="B27" s="32"/>
      <c r="C27" s="32"/>
      <c r="D27" s="32"/>
      <c r="E27" s="32"/>
      <c r="F27" s="32"/>
      <c r="G27" s="32"/>
      <c r="H27" s="32"/>
      <c r="I27" s="32"/>
      <c r="J27" s="32"/>
      <c r="K27" s="32"/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I35"/>
  <sheetViews>
    <sheetView tabSelected="1" workbookViewId="0">
      <selection activeCell="I17" sqref="I17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7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45" t="s">
        <v>280</v>
      </c>
      <c r="B12" s="46"/>
      <c r="C12" s="47"/>
      <c r="D12" s="4">
        <f ca="1">ABS(AVERAGEIF(B3:D11,"남",C3:C11)-AVERAGEIF(B3:D11,"남",D3:D11))</f>
        <v>2.2000000000000028</v>
      </c>
      <c r="F12" s="45" t="s">
        <v>23</v>
      </c>
      <c r="G12" s="46"/>
      <c r="H12" s="47"/>
      <c r="I12" s="4">
        <f>COUNTIFS(H3:H11,"&gt;="&amp;LARGE(H3:H11,3),I3:I11,"&gt;="&amp;LARGE(I3:I11,3))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49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49">
        <f t="shared" ref="C29:C35" si="1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49">
        <f t="shared" si="1"/>
        <v>4442.9590017825312</v>
      </c>
    </row>
    <row r="31" spans="1:9" x14ac:dyDescent="0.3">
      <c r="A31" s="4" t="s">
        <v>60</v>
      </c>
      <c r="B31" s="5">
        <v>7650000</v>
      </c>
      <c r="C31" s="49">
        <f t="shared" si="1"/>
        <v>4808.2966687617854</v>
      </c>
    </row>
    <row r="32" spans="1:9" x14ac:dyDescent="0.3">
      <c r="A32" s="4" t="s">
        <v>61</v>
      </c>
      <c r="B32" s="5">
        <v>6683000</v>
      </c>
      <c r="C32" s="49">
        <f t="shared" si="1"/>
        <v>7708.1891580161473</v>
      </c>
    </row>
    <row r="33" spans="1:8" x14ac:dyDescent="0.3">
      <c r="A33" s="4" t="s">
        <v>62</v>
      </c>
      <c r="B33" s="5">
        <v>6150000</v>
      </c>
      <c r="C33" s="49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49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49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B1:I23"/>
  <sheetViews>
    <sheetView workbookViewId="0">
      <selection activeCell="K17" sqref="K17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39" t="s">
        <v>147</v>
      </c>
      <c r="C1" s="39"/>
      <c r="D1" s="39"/>
      <c r="E1" s="39"/>
      <c r="F1" s="39"/>
      <c r="G1" s="39"/>
      <c r="H1" s="39"/>
      <c r="I1" s="39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23" t="s">
        <v>320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23" t="s">
        <v>321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23" t="s">
        <v>316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23" t="s">
        <v>322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23" t="s">
        <v>321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23" t="s">
        <v>317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23" t="s">
        <v>322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24"/>
      <c r="C20" s="24"/>
      <c r="D20" s="24"/>
      <c r="E20" s="26" t="s">
        <v>321</v>
      </c>
      <c r="F20" s="24"/>
      <c r="G20" s="24"/>
      <c r="H20" s="24">
        <f>SUBTOTAL(9,H19:H19)</f>
        <v>30</v>
      </c>
      <c r="I20" s="25"/>
    </row>
    <row r="21" spans="2:9" outlineLevel="1" x14ac:dyDescent="0.3">
      <c r="B21" s="24"/>
      <c r="C21" s="26" t="s">
        <v>318</v>
      </c>
      <c r="D21" s="24"/>
      <c r="E21" s="24"/>
      <c r="F21" s="24">
        <f>SUBTOTAL(1,F16:F19)</f>
        <v>183.33333333333334</v>
      </c>
      <c r="G21" s="24">
        <f>SUBTOTAL(1,G16:G19)</f>
        <v>80</v>
      </c>
      <c r="H21" s="24"/>
      <c r="I21" s="25"/>
    </row>
    <row r="22" spans="2:9" x14ac:dyDescent="0.3">
      <c r="B22" s="24"/>
      <c r="C22" s="26"/>
      <c r="D22" s="24"/>
      <c r="E22" s="26" t="s">
        <v>323</v>
      </c>
      <c r="F22" s="24"/>
      <c r="G22" s="24"/>
      <c r="H22" s="24">
        <f>SUBTOTAL(9,H4:H19)</f>
        <v>296</v>
      </c>
      <c r="I22" s="25"/>
    </row>
    <row r="23" spans="2:9" x14ac:dyDescent="0.3">
      <c r="B23" s="24"/>
      <c r="C23" s="26" t="s">
        <v>319</v>
      </c>
      <c r="D23" s="24"/>
      <c r="E23" s="24"/>
      <c r="F23" s="24">
        <f>SUBTOTAL(1,F4:F19)</f>
        <v>167.77777777777777</v>
      </c>
      <c r="G23" s="24">
        <f>SUBTOTAL(1,G4:G19)</f>
        <v>70</v>
      </c>
      <c r="H23" s="24"/>
      <c r="I23" s="25"/>
    </row>
  </sheetData>
  <sortState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G26"/>
  <sheetViews>
    <sheetView workbookViewId="0">
      <selection activeCell="C23" sqref="C23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9.625" bestFit="1" customWidth="1"/>
    <col min="6" max="6" width="8.625" customWidth="1"/>
    <col min="7" max="7" width="9.125" bestFit="1" customWidth="1"/>
  </cols>
  <sheetData>
    <row r="1" spans="1:7" ht="20.25" x14ac:dyDescent="0.3">
      <c r="A1" s="39" t="s">
        <v>175</v>
      </c>
      <c r="B1" s="39"/>
      <c r="C1" s="39"/>
      <c r="D1" s="39"/>
      <c r="E1" s="39"/>
      <c r="F1" s="39"/>
      <c r="G1" s="39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7" t="s">
        <v>324</v>
      </c>
      <c r="B18" s="27" t="s">
        <v>176</v>
      </c>
    </row>
    <row r="19" spans="1:4" x14ac:dyDescent="0.3">
      <c r="A19" s="27" t="s">
        <v>177</v>
      </c>
      <c r="B19" t="s">
        <v>183</v>
      </c>
      <c r="C19" t="s">
        <v>187</v>
      </c>
      <c r="D19" t="s">
        <v>323</v>
      </c>
    </row>
    <row r="20" spans="1:4" x14ac:dyDescent="0.3">
      <c r="A20" t="s">
        <v>185</v>
      </c>
      <c r="B20" s="28">
        <v>500000</v>
      </c>
      <c r="C20" s="28"/>
      <c r="D20" s="28">
        <v>500000</v>
      </c>
    </row>
    <row r="21" spans="1:4" x14ac:dyDescent="0.3">
      <c r="A21" t="s">
        <v>186</v>
      </c>
      <c r="B21" s="28">
        <v>500000</v>
      </c>
      <c r="C21" s="28"/>
      <c r="D21" s="28">
        <v>500000</v>
      </c>
    </row>
    <row r="22" spans="1:4" x14ac:dyDescent="0.3">
      <c r="A22" t="s">
        <v>190</v>
      </c>
      <c r="B22" s="28"/>
      <c r="C22" s="28">
        <v>425000</v>
      </c>
      <c r="D22" s="28">
        <v>425000</v>
      </c>
    </row>
    <row r="23" spans="1:4" x14ac:dyDescent="0.3">
      <c r="A23" t="s">
        <v>189</v>
      </c>
      <c r="B23" s="28"/>
      <c r="C23" s="28">
        <v>500000</v>
      </c>
      <c r="D23" s="28">
        <v>500000</v>
      </c>
    </row>
    <row r="24" spans="1:4" x14ac:dyDescent="0.3">
      <c r="A24" t="s">
        <v>188</v>
      </c>
      <c r="B24" s="28"/>
      <c r="C24" s="28">
        <v>550000</v>
      </c>
      <c r="D24" s="28">
        <v>550000</v>
      </c>
    </row>
    <row r="25" spans="1:4" x14ac:dyDescent="0.3">
      <c r="A25" t="s">
        <v>184</v>
      </c>
      <c r="B25" s="28">
        <v>650000</v>
      </c>
      <c r="C25" s="28"/>
      <c r="D25" s="28">
        <v>650000</v>
      </c>
    </row>
    <row r="26" spans="1:4" x14ac:dyDescent="0.3">
      <c r="A26" t="s">
        <v>323</v>
      </c>
      <c r="B26" s="28">
        <v>1650000</v>
      </c>
      <c r="C26" s="28">
        <v>1475000</v>
      </c>
      <c r="D26" s="2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sheetPr codeName="Sheet8"/>
  <dimension ref="A1:E8"/>
  <sheetViews>
    <sheetView workbookViewId="0">
      <selection activeCell="D16" sqref="D16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48" t="s">
        <v>195</v>
      </c>
      <c r="B1" s="48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9"/>
  <dimension ref="A1:I12"/>
  <sheetViews>
    <sheetView workbookViewId="0">
      <selection activeCell="N19" sqref="N19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39" t="s">
        <v>204</v>
      </c>
      <c r="B1" s="39"/>
      <c r="C1" s="39"/>
      <c r="D1" s="39"/>
      <c r="E1" s="39"/>
      <c r="F1" s="39"/>
      <c r="G1" s="39"/>
      <c r="H1" s="39"/>
      <c r="I1" s="39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7">
        <v>0.1</v>
      </c>
      <c r="F4" s="5">
        <v>700</v>
      </c>
      <c r="G4" s="4">
        <v>10</v>
      </c>
      <c r="H4" s="5">
        <v>200</v>
      </c>
      <c r="I4" s="29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7">
        <v>0.2</v>
      </c>
      <c r="F5" s="5">
        <v>3200</v>
      </c>
      <c r="G5" s="4">
        <v>15</v>
      </c>
      <c r="H5" s="5">
        <v>300</v>
      </c>
      <c r="I5" s="29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7">
        <v>0.1</v>
      </c>
      <c r="F6" s="5">
        <v>600</v>
      </c>
      <c r="G6" s="4">
        <v>8</v>
      </c>
      <c r="H6" s="5">
        <v>160</v>
      </c>
      <c r="I6" s="29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7">
        <v>0.2</v>
      </c>
      <c r="F7" s="5">
        <v>4400</v>
      </c>
      <c r="G7" s="4">
        <v>25</v>
      </c>
      <c r="H7" s="5">
        <v>500</v>
      </c>
      <c r="I7" s="29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7">
        <v>0.1</v>
      </c>
      <c r="F8" s="5">
        <v>500</v>
      </c>
      <c r="G8" s="4">
        <v>3</v>
      </c>
      <c r="H8" s="5">
        <v>60</v>
      </c>
      <c r="I8" s="29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7">
        <v>0.3</v>
      </c>
      <c r="F9" s="5">
        <v>8400</v>
      </c>
      <c r="G9" s="4">
        <v>9</v>
      </c>
      <c r="H9" s="5">
        <v>180</v>
      </c>
      <c r="I9" s="29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7">
        <v>0</v>
      </c>
      <c r="F10" s="5">
        <v>0</v>
      </c>
      <c r="G10" s="4">
        <v>7</v>
      </c>
      <c r="H10" s="5">
        <v>140</v>
      </c>
      <c r="I10" s="29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7">
        <v>0.3</v>
      </c>
      <c r="F11" s="5">
        <v>9600</v>
      </c>
      <c r="G11" s="4">
        <v>24</v>
      </c>
      <c r="H11" s="5">
        <v>480</v>
      </c>
      <c r="I11" s="29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7">
        <v>0.2</v>
      </c>
      <c r="F12" s="5">
        <v>3000</v>
      </c>
      <c r="G12" s="4">
        <v>13</v>
      </c>
      <c r="H12" s="5">
        <v>260</v>
      </c>
      <c r="I12" s="29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2026-04-06T07:00:54Z</dcterms:modified>
</cp:coreProperties>
</file>