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25b74c2c716b533/바탕 화면/"/>
    </mc:Choice>
  </mc:AlternateContent>
  <xr:revisionPtr revIDLastSave="45" documentId="8_{50C28F24-0D79-4056-8DDD-D06543AE0012}" xr6:coauthVersionLast="47" xr6:coauthVersionMax="47" xr10:uidLastSave="{B3EAA16F-813D-4547-B4C5-98F096AC9522}"/>
  <bookViews>
    <workbookView xWindow="-108" yWindow="-108" windowWidth="23256" windowHeight="12456" tabRatio="741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7" l="1"/>
  <c r="I6" i="7"/>
  <c r="I7" i="7"/>
  <c r="I8" i="7"/>
  <c r="I9" i="7"/>
  <c r="I10" i="7"/>
  <c r="I11" i="7"/>
  <c r="I12" i="7"/>
  <c r="I4" i="7"/>
  <c r="E4" i="10"/>
  <c r="H20" i="5"/>
  <c r="H18" i="5"/>
  <c r="H14" i="5"/>
  <c r="H12" i="5"/>
  <c r="H8" i="5"/>
  <c r="H6" i="5"/>
  <c r="H22" i="5" s="1"/>
  <c r="F23" i="5"/>
  <c r="G21" i="5"/>
  <c r="F21" i="5"/>
  <c r="G15" i="5"/>
  <c r="F15" i="5"/>
  <c r="G9" i="5"/>
  <c r="F9" i="5"/>
  <c r="B6" i="10"/>
  <c r="G23" i="5" l="1"/>
  <c r="H12" i="1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다형</author>
  </authors>
  <commentList>
    <comment ref="H10" authorId="0" shapeId="0" xr:uid="{665BCF59-EAE0-4D6B-9C2F-A9F161B7E188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<sst xmlns="http://schemas.openxmlformats.org/spreadsheetml/2006/main" count="432" uniqueCount="324">
  <si>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</si>
  <si>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</si>
  <si>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</si>
  <si>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</si>
  <si>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</si>
  <si>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</si>
  <si>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</si>
  <si>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</si>
  <si>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</si>
  <si>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</si>
  <si>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</si>
  <si>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</si>
  <si>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</si>
  <si>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</si>
  <si>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</si>
  <si>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</si>
  <si>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</si>
  <si>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</si>
  <si>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</si>
  <si>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</si>
  <si>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</si>
  <si>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</si>
  <si>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</si>
  <si>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</si>
  <si>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</si>
  <si>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</si>
  <si>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</si>
  <si>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</si>
  <si>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</si>
  <si>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</si>
  <si>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</si>
  <si>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</si>
  <si>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</si>
  <si>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</si>
  <si>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</si>
  <si>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</si>
  <si>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</si>
  <si>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</si>
  <si>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</si>
  <si>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</si>
  <si>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</si>
  <si>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</si>
  <si>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</si>
  <si>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</si>
  <si>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</si>
  <si>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</si>
  <si>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</si>
  <si>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</si>
  <si>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</si>
  <si>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</si>
  <si>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</si>
  <si>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</si>
  <si>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</si>
  <si>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</si>
  <si>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</si>
  <si>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</si>
  <si>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</si>
  <si>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</si>
  <si>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</si>
  <si>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</si>
  <si>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</si>
  <si>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</si>
  <si>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</si>
  <si>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</si>
  <si>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</si>
  <si>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</si>
  <si>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</si>
  <si>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</si>
  <si>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</si>
  <si>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</si>
  <si>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</si>
  <si>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</si>
  <si>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</si>
  <si>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</si>
  <si>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</si>
  <si>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</si>
  <si>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</si>
  <si>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</si>
  <si>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</si>
  <si>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</si>
  <si>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</si>
  <si>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</si>
  <si>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</si>
  <si>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</si>
  <si>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</si>
  <si>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</si>
  <si>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</si>
  <si>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</si>
  <si>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</si>
  <si>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</si>
  <si>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</si>
  <si>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</si>
  <si>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</si>
  <si>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</si>
  <si>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</si>
  <si>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</si>
  <si>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</si>
  <si>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</si>
  <si>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</si>
  <si>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</si>
  <si>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</si>
  <si>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</si>
  <si>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</si>
  <si>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</si>
  <si>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</si>
  <si>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</si>
  <si>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</si>
  <si>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</si>
  <si>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</si>
  <si>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</si>
  <si>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</si>
  <si>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</si>
  <si>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</si>
  <si>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</si>
  <si>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</si>
  <si>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</si>
  <si>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</si>
  <si>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</si>
  <si>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</si>
  <si>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</si>
  <si>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</si>
  <si>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</si>
  <si>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</si>
  <si>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</si>
  <si>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</si>
  <si>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</si>
  <si>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</si>
  <si>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</si>
  <si>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</si>
  <si>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</si>
  <si>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</si>
  <si>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</si>
  <si>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</si>
  <si>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</si>
  <si>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</si>
  <si>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</si>
  <si>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</si>
  <si>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</si>
  <si>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</si>
  <si>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</si>
  <si>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</si>
  <si>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</si>
  <si>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</si>
  <si>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</si>
  <si>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</si>
  <si>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</si>
  <si>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</si>
  <si>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</si>
  <si>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</si>
  <si>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</si>
  <si>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</si>
  <si>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</si>
  <si>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</si>
  <si>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</si>
  <si>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</si>
  <si>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</si>
  <si>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</si>
  <si>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</si>
  <si>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</si>
  <si>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</si>
  <si>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</si>
  <si>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</si>
  <si>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</si>
  <si>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</si>
  <si>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</si>
  <si>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</si>
  <si>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</si>
  <si>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</si>
  <si>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</si>
  <si>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</si>
  <si>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</si>
  <si>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</si>
  <si>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</si>
  <si>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</si>
  <si>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</si>
  <si>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</si>
  <si>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</si>
  <si>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</si>
  <si>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</si>
  <si>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</si>
  <si>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</si>
  <si>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</si>
  <si>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</si>
  <si>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</si>
  <si>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</si>
  <si>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</si>
  <si>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</si>
  <si>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</si>
  <si>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</si>
  <si>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</si>
  <si>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</si>
  <si>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</si>
  <si>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</si>
  <si>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</si>
  <si>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</si>
  <si>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</si>
  <si>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</si>
  <si>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</si>
  <si>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</si>
  <si>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</si>
  <si>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</si>
  <si>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</si>
  <si>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</si>
  <si>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</si>
  <si>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</si>
  <si>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</si>
  <si>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</si>
  <si>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</si>
  <si>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</si>
  <si>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</si>
  <si>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</si>
  <si>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</si>
  <si>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</si>
  <si>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</si>
  <si>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</si>
  <si>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</si>
  <si>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</si>
  <si>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</si>
  <si>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</si>
  <si>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</si>
  <si>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</si>
  <si>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</si>
  <si>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</si>
  <si>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</si>
  <si>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</si>
  <si>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</si>
  <si>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</si>
  <si>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</si>
  <si>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</si>
  <si>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</si>
  <si>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</si>
  <si>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</si>
  <si>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</si>
  <si>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</si>
  <si>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</si>
  <si>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</si>
  <si>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</si>
  <si>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</si>
  <si>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</si>
  <si>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</si>
  <si>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</si>
  <si>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</si>
  <si>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</si>
  <si>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</si>
  <si>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</si>
  <si>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</si>
  <si>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</si>
  <si>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</si>
  <si>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</si>
  <si>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</si>
  <si>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</si>
  <si>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</si>
  <si>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</si>
  <si>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</si>
  <si>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</si>
  <si>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</si>
  <si>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</si>
  <si>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</si>
  <si>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</si>
  <si>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</si>
  <si>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</si>
  <si>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</si>
  <si>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</si>
  <si>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</si>
  <si>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</si>
  <si>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</si>
  <si>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</si>
  <si>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</si>
  <si>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</si>
  <si>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</si>
  <si>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</si>
  <si>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</si>
  <si>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</si>
  <si>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</si>
  <si>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</si>
  <si>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</si>
  <si>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</si>
  <si>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</si>
  <si>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</si>
  <si>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</si>
  <si>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</si>
  <si>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評價</t>
    <phoneticPr fontId="1" type="noConversion"/>
  </si>
  <si>
    <t>근무년수</t>
    <phoneticPr fontId="1" type="noConversion"/>
  </si>
  <si>
    <t>&lt;7%</t>
    <phoneticPr fontId="1" type="noConversion"/>
  </si>
  <si>
    <t>상여비율</t>
    <phoneticPr fontId="1" type="noConversion"/>
  </si>
  <si>
    <t>&gt;=7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</si>
  <si>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</si>
  <si>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</si>
  <si>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</si>
  <si>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</si>
  <si>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</si>
  <si>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</si>
  <si>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</si>
  <si>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</si>
  <si>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</si>
  <si>
    <t>사원번호</t>
    <phoneticPr fontId="1" type="noConversion"/>
  </si>
  <si>
    <t>소속부서</t>
    <phoneticPr fontId="1" type="noConversion"/>
  </si>
  <si>
    <t>직위</t>
    <phoneticPr fontId="1" type="noConversion"/>
  </si>
  <si>
    <t>연락처</t>
    <phoneticPr fontId="1" type="noConversion"/>
  </si>
  <si>
    <t>입사년도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</si>
  <si>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</si>
  <si>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</si>
  <si>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</si>
  <si>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</si>
  <si>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</si>
  <si>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</si>
  <si>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</si>
  <si>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</si>
  <si>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</si>
  <si>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</si>
  <si>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박동수</t>
    <phoneticPr fontId="1" type="noConversion"/>
  </si>
  <si>
    <t>박은경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</si>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</sst>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,,&quot;백만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3" borderId="1" xfId="2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7" fillId="3" borderId="11" xfId="2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8" fontId="0" fillId="0" borderId="13" xfId="0" applyNumberFormat="1" applyBorder="1">
      <alignment vertical="center"/>
    </xf>
    <xf numFmtId="0" fontId="0" fillId="0" borderId="14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41" fontId="0" fillId="0" borderId="1" xfId="0" applyNumberFormat="1" applyBorder="1" applyAlignment="1">
      <alignment horizontal="center" vertical="center"/>
    </xf>
    <xf numFmtId="0" fontId="7" fillId="3" borderId="7" xfId="2" applyBorder="1" applyAlignment="1">
      <alignment horizontal="center" vertical="center"/>
    </xf>
    <xf numFmtId="0" fontId="7" fillId="3" borderId="10" xfId="2" applyBorder="1" applyAlignment="1">
      <alignment horizontal="center" vertical="center"/>
    </xf>
    <xf numFmtId="0" fontId="7" fillId="3" borderId="8" xfId="2" applyBorder="1" applyAlignment="1">
      <alignment horizontal="center" vertical="center"/>
    </xf>
    <xf numFmtId="0" fontId="7" fillId="3" borderId="1" xfId="2" applyBorder="1" applyAlignment="1">
      <alignment horizontal="center" vertical="center"/>
    </xf>
    <xf numFmtId="0" fontId="7" fillId="3" borderId="9" xfId="2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0" fillId="0" borderId="1" xfId="3" applyFont="1" applyBorder="1" applyAlignment="1">
      <alignment horizontal="center" vertical="center"/>
    </xf>
  </cellXfs>
  <cellStyles count="4">
    <cellStyle name="강조색1" xfId="2" builtinId="29"/>
    <cellStyle name="백분율" xfId="3" builtinId="5"/>
    <cellStyle name="쉼표 [0]" xfId="1" builtinId="6"/>
    <cellStyle name="표준" xfId="0" builtinId="0"/>
  </cellStyles>
  <dxfs count="2"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t" anchorCtr="0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405B4EE5-B384-FBEF-41C1-9549EC098A7B}"/>
            </a:ext>
          </a:extLst>
        </xdr:cNvPr>
        <xdr:cNvSpPr/>
      </xdr:nvSpPr>
      <xdr:spPr>
        <a:xfrm>
          <a:off x="2819400" y="2918460"/>
          <a:ext cx="1463040" cy="44196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14</xdr:row>
      <xdr:rowOff>198120</xdr:rowOff>
    </xdr:from>
    <xdr:to>
      <xdr:col>8</xdr:col>
      <xdr:colOff>53340</xdr:colOff>
      <xdr:row>30</xdr:row>
      <xdr:rowOff>198120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0.88778</cdr:x>
      <cdr:y>0.28017</cdr:y>
    </cdr:from>
    <cdr:to>
      <cdr:x>0.9929</cdr:x>
      <cdr:y>0.35345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561F94DD-4526-DC9A-4356-EED99317F20C}"/>
            </a:ext>
          </a:extLst>
        </cdr:cNvPr>
        <cdr:cNvSpPr txBox="1"/>
      </cdr:nvSpPr>
      <cdr:spPr>
        <a:xfrm xmlns:a="http://schemas.openxmlformats.org/drawingml/2006/main">
          <a:off x="4762500" y="990600"/>
          <a:ext cx="563880" cy="25908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 kern="1200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다형" refreshedDate="45754.864724999999" createdVersion="8" refreshedVersion="8" minRefreshableVersion="3" recordCount="9" xr:uid="{B0A617E4-CC55-4978-BCF0-69E585DA3682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3E45BD-D686-4D18-8C67-4246C4BD2F76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D9" sqref="D9"/>
    </sheetView>
  </sheetViews>
  <sheetFormatPr defaultRowHeight="17.399999999999999" x14ac:dyDescent="0.4"/>
  <cols>
    <col min="1" max="1" width="9.296875" bestFit="1" customWidth="1"/>
    <col min="2" max="2" width="10.3984375" bestFit="1" customWidth="1"/>
    <col min="5" max="5" width="13.8984375" bestFit="1" customWidth="1"/>
  </cols>
  <sheetData>
    <row r="1" spans="1:6" x14ac:dyDescent="0.4">
      <c r="A1" t="s">
        <v>4</v>
      </c>
    </row>
    <row r="3" spans="1:6" x14ac:dyDescent="0.4">
      <c r="A3" s="1" t="s">
        <v>295</v>
      </c>
      <c r="B3" s="1" t="s">
        <v>296</v>
      </c>
      <c r="C3" s="1" t="s">
        <v>297</v>
      </c>
      <c r="D3" s="1" t="s">
        <v>265</v>
      </c>
      <c r="E3" s="1" t="s">
        <v>298</v>
      </c>
      <c r="F3" s="1" t="s">
        <v>299</v>
      </c>
    </row>
    <row r="4" spans="1:6" x14ac:dyDescent="0.4">
      <c r="A4" s="1" t="s">
        <v>318</v>
      </c>
      <c r="B4" s="1" t="s">
        <v>315</v>
      </c>
      <c r="C4" s="1" t="s">
        <v>312</v>
      </c>
      <c r="D4" s="1" t="s">
        <v>306</v>
      </c>
      <c r="E4" s="1" t="s">
        <v>300</v>
      </c>
      <c r="F4" s="1">
        <v>2014</v>
      </c>
    </row>
    <row r="5" spans="1:6" x14ac:dyDescent="0.4">
      <c r="A5" s="1" t="s">
        <v>319</v>
      </c>
      <c r="B5" s="1" t="s">
        <v>316</v>
      </c>
      <c r="C5" s="1" t="s">
        <v>313</v>
      </c>
      <c r="D5" s="1" t="s">
        <v>307</v>
      </c>
      <c r="E5" s="1" t="s">
        <v>301</v>
      </c>
      <c r="F5" s="1">
        <v>2019</v>
      </c>
    </row>
    <row r="6" spans="1:6" x14ac:dyDescent="0.4">
      <c r="A6" s="1" t="s">
        <v>320</v>
      </c>
      <c r="B6" s="1" t="s">
        <v>317</v>
      </c>
      <c r="C6" s="1" t="s">
        <v>314</v>
      </c>
      <c r="D6" s="1" t="s">
        <v>308</v>
      </c>
      <c r="E6" s="1" t="s">
        <v>302</v>
      </c>
      <c r="F6" s="1">
        <v>2022</v>
      </c>
    </row>
    <row r="7" spans="1:6" x14ac:dyDescent="0.4">
      <c r="A7" s="1" t="s">
        <v>321</v>
      </c>
      <c r="B7" s="1" t="s">
        <v>315</v>
      </c>
      <c r="C7" s="1" t="s">
        <v>312</v>
      </c>
      <c r="D7" s="1" t="s">
        <v>309</v>
      </c>
      <c r="E7" s="1" t="s">
        <v>303</v>
      </c>
      <c r="F7" s="1">
        <v>2013</v>
      </c>
    </row>
    <row r="8" spans="1:6" x14ac:dyDescent="0.4">
      <c r="A8" s="1" t="s">
        <v>322</v>
      </c>
      <c r="B8" s="1" t="s">
        <v>317</v>
      </c>
      <c r="C8" s="1" t="s">
        <v>314</v>
      </c>
      <c r="D8" s="1" t="s">
        <v>311</v>
      </c>
      <c r="E8" s="1" t="s">
        <v>304</v>
      </c>
      <c r="F8" s="1">
        <v>2021</v>
      </c>
    </row>
    <row r="9" spans="1:6" x14ac:dyDescent="0.4">
      <c r="A9" s="1" t="s">
        <v>323</v>
      </c>
      <c r="B9" s="1" t="s">
        <v>316</v>
      </c>
      <c r="C9" s="1" t="s">
        <v>312</v>
      </c>
      <c r="D9" s="1" t="s">
        <v>310</v>
      </c>
      <c r="E9" s="1" t="s">
        <v>305</v>
      </c>
      <c r="F9" s="1">
        <v>2012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opLeftCell="A12" workbookViewId="0">
      <selection activeCell="K19" sqref="K19"/>
    </sheetView>
  </sheetViews>
  <sheetFormatPr defaultRowHeight="17.399999999999999" x14ac:dyDescent="0.4"/>
  <sheetData>
    <row r="1" spans="1:8" ht="21" x14ac:dyDescent="0.4">
      <c r="A1" s="35" t="s">
        <v>235</v>
      </c>
      <c r="B1" s="35"/>
      <c r="C1" s="35"/>
      <c r="D1" s="35"/>
      <c r="E1" s="35"/>
      <c r="F1" s="35"/>
      <c r="G1" s="35"/>
      <c r="H1" s="35"/>
    </row>
    <row r="3" spans="1:8" x14ac:dyDescent="0.4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4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4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4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4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4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4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4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4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4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tabSelected="1" workbookViewId="0">
      <selection activeCell="L11" sqref="L11"/>
    </sheetView>
  </sheetViews>
  <sheetFormatPr defaultRowHeight="17.399999999999999" x14ac:dyDescent="0.4"/>
  <cols>
    <col min="1" max="1" width="2.59765625" customWidth="1"/>
    <col min="3" max="3" width="12.8984375" bestFit="1" customWidth="1"/>
    <col min="4" max="4" width="11.69921875" bestFit="1" customWidth="1"/>
    <col min="8" max="8" width="9.5" bestFit="1" customWidth="1"/>
  </cols>
  <sheetData>
    <row r="2" spans="2:9" x14ac:dyDescent="0.4">
      <c r="B2" t="s">
        <v>71</v>
      </c>
    </row>
    <row r="3" spans="2:9" ht="18" thickBot="1" x14ac:dyDescent="0.45"/>
    <row r="4" spans="2:9" x14ac:dyDescent="0.4">
      <c r="B4" s="30" t="s">
        <v>72</v>
      </c>
      <c r="C4" s="32" t="s">
        <v>73</v>
      </c>
      <c r="D4" s="32" t="s">
        <v>74</v>
      </c>
      <c r="E4" s="32" t="s">
        <v>75</v>
      </c>
      <c r="F4" s="32"/>
      <c r="G4" s="32"/>
      <c r="H4" s="32"/>
      <c r="I4" s="34"/>
    </row>
    <row r="5" spans="2:9" x14ac:dyDescent="0.4">
      <c r="B5" s="31"/>
      <c r="C5" s="33"/>
      <c r="D5" s="33"/>
      <c r="E5" s="15" t="s">
        <v>6</v>
      </c>
      <c r="F5" s="15" t="s">
        <v>7</v>
      </c>
      <c r="G5" s="15" t="s">
        <v>76</v>
      </c>
      <c r="H5" s="15" t="s">
        <v>77</v>
      </c>
      <c r="I5" s="17" t="s">
        <v>281</v>
      </c>
    </row>
    <row r="6" spans="2:9" x14ac:dyDescent="0.4">
      <c r="B6" s="18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16">
        <v>67000000</v>
      </c>
      <c r="I6" s="19" t="s">
        <v>80</v>
      </c>
    </row>
    <row r="7" spans="2:9" x14ac:dyDescent="0.4">
      <c r="B7" s="18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16">
        <v>89000000</v>
      </c>
      <c r="I7" s="19" t="s">
        <v>82</v>
      </c>
    </row>
    <row r="8" spans="2:9" x14ac:dyDescent="0.4">
      <c r="B8" s="18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16">
        <v>87000000</v>
      </c>
      <c r="I8" s="19" t="s">
        <v>85</v>
      </c>
    </row>
    <row r="9" spans="2:9" x14ac:dyDescent="0.4">
      <c r="B9" s="18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16">
        <v>72000000</v>
      </c>
      <c r="I9" s="19" t="s">
        <v>88</v>
      </c>
    </row>
    <row r="10" spans="2:9" x14ac:dyDescent="0.4">
      <c r="B10" s="18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16">
        <v>93000000</v>
      </c>
      <c r="I10" s="19" t="s">
        <v>90</v>
      </c>
    </row>
    <row r="11" spans="2:9" x14ac:dyDescent="0.4">
      <c r="B11" s="18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16">
        <v>32000000</v>
      </c>
      <c r="I11" s="19" t="s">
        <v>90</v>
      </c>
    </row>
    <row r="12" spans="2:9" x14ac:dyDescent="0.4">
      <c r="B12" s="18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16">
        <v>78000000</v>
      </c>
      <c r="I12" s="19" t="s">
        <v>80</v>
      </c>
    </row>
    <row r="13" spans="2:9" ht="18" thickBot="1" x14ac:dyDescent="0.45">
      <c r="B13" s="20" t="s">
        <v>95</v>
      </c>
      <c r="C13" s="21" t="s">
        <v>96</v>
      </c>
      <c r="D13" s="21">
        <v>13</v>
      </c>
      <c r="E13" s="21">
        <v>100</v>
      </c>
      <c r="F13" s="21">
        <v>85</v>
      </c>
      <c r="G13" s="22">
        <v>92.5</v>
      </c>
      <c r="H13" s="23">
        <v>45000000</v>
      </c>
      <c r="I13" s="24" t="s">
        <v>85</v>
      </c>
    </row>
  </sheetData>
  <mergeCells count="4">
    <mergeCell ref="B4:B5"/>
    <mergeCell ref="C4:C5"/>
    <mergeCell ref="D4:D5"/>
    <mergeCell ref="E4:I4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K8" sqref="K8"/>
    </sheetView>
  </sheetViews>
  <sheetFormatPr defaultRowHeight="17.399999999999999" x14ac:dyDescent="0.4"/>
  <cols>
    <col min="1" max="1" width="2.59765625" customWidth="1"/>
  </cols>
  <sheetData>
    <row r="1" spans="2:8" ht="21" x14ac:dyDescent="0.4">
      <c r="B1" s="35" t="s">
        <v>97</v>
      </c>
      <c r="C1" s="35"/>
      <c r="D1" s="35"/>
      <c r="E1" s="35"/>
      <c r="F1" s="35"/>
      <c r="G1" s="35"/>
      <c r="H1" s="35"/>
    </row>
    <row r="3" spans="2:8" x14ac:dyDescent="0.4">
      <c r="B3" s="39" t="s">
        <v>98</v>
      </c>
      <c r="C3" s="39" t="s">
        <v>99</v>
      </c>
      <c r="D3" s="36" t="s">
        <v>100</v>
      </c>
      <c r="E3" s="38"/>
      <c r="F3" s="37"/>
      <c r="G3" s="36" t="s">
        <v>101</v>
      </c>
      <c r="H3" s="37"/>
    </row>
    <row r="4" spans="2:8" x14ac:dyDescent="0.4">
      <c r="B4" s="40"/>
      <c r="C4" s="40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4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4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4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4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4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4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4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4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F10">
    <cfRule type="expression" dxfId="1" priority="2">
      <formula>RIGHT($C5,1)="드"</formula>
    </cfRule>
  </conditionalFormatting>
  <conditionalFormatting sqref="B5:H12">
    <cfRule type="expression" dxfId="0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4"/>
  <sheetViews>
    <sheetView topLeftCell="A12" workbookViewId="0">
      <selection activeCell="H20" sqref="H20"/>
    </sheetView>
  </sheetViews>
  <sheetFormatPr defaultRowHeight="17.399999999999999" x14ac:dyDescent="0.4"/>
  <cols>
    <col min="1" max="1" width="2.59765625" customWidth="1"/>
    <col min="5" max="5" width="10.59765625" bestFit="1" customWidth="1"/>
    <col min="6" max="6" width="9.09765625" bestFit="1" customWidth="1"/>
    <col min="7" max="7" width="10.59765625" bestFit="1" customWidth="1"/>
    <col min="9" max="9" width="9.296875" bestFit="1" customWidth="1"/>
    <col min="10" max="10" width="10.59765625" bestFit="1" customWidth="1"/>
  </cols>
  <sheetData>
    <row r="1" spans="2:10" ht="21" x14ac:dyDescent="0.4">
      <c r="B1" s="35" t="s">
        <v>115</v>
      </c>
      <c r="C1" s="35"/>
      <c r="D1" s="35"/>
      <c r="E1" s="35"/>
      <c r="F1" s="35"/>
      <c r="G1" s="35"/>
      <c r="H1" s="35"/>
      <c r="I1" s="35"/>
      <c r="J1" s="35"/>
    </row>
    <row r="3" spans="2:10" x14ac:dyDescent="0.4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4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4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4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4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4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4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4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4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4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4">
      <c r="B14" s="14" t="s">
        <v>145</v>
      </c>
      <c r="D14" s="8">
        <v>0.1</v>
      </c>
    </row>
    <row r="16" spans="2:10" x14ac:dyDescent="0.4">
      <c r="B16" t="s">
        <v>146</v>
      </c>
      <c r="H16" s="1" t="s">
        <v>282</v>
      </c>
      <c r="I16" s="1" t="s">
        <v>284</v>
      </c>
      <c r="J16" s="1"/>
    </row>
    <row r="17" spans="2:10" x14ac:dyDescent="0.4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285</v>
      </c>
      <c r="I17" s="1" t="s">
        <v>283</v>
      </c>
      <c r="J17" s="1"/>
    </row>
    <row r="18" spans="2:10" x14ac:dyDescent="0.4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4">
      <c r="B21" s="4" t="s">
        <v>11</v>
      </c>
      <c r="C21" s="4" t="s">
        <v>117</v>
      </c>
      <c r="D21" s="4" t="s">
        <v>0</v>
      </c>
      <c r="E21" s="4" t="s">
        <v>119</v>
      </c>
      <c r="F21" s="4" t="s">
        <v>121</v>
      </c>
      <c r="G21" s="4" t="s">
        <v>122</v>
      </c>
    </row>
    <row r="22" spans="2:10" x14ac:dyDescent="0.4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4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4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workbookViewId="0"/>
  </sheetViews>
  <sheetFormatPr defaultRowHeight="17.399999999999999" x14ac:dyDescent="0.4"/>
  <cols>
    <col min="1" max="1" width="9.8984375" bestFit="1" customWidth="1"/>
    <col min="2" max="2" width="10.59765625" bestFit="1" customWidth="1"/>
    <col min="3" max="3" width="9.09765625" bestFit="1" customWidth="1"/>
  </cols>
  <sheetData>
    <row r="1" spans="1:9" x14ac:dyDescent="0.4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4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4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4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4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4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4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4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4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4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4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4">
      <c r="A12" s="41" t="s">
        <v>280</v>
      </c>
      <c r="B12" s="42"/>
      <c r="C12" s="43"/>
      <c r="D12" s="4"/>
      <c r="F12" s="41" t="s">
        <v>23</v>
      </c>
      <c r="G12" s="42"/>
      <c r="H12" s="43"/>
      <c r="I12" s="4"/>
    </row>
    <row r="15" spans="1:9" x14ac:dyDescent="0.4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4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4">
      <c r="A17" s="4" t="s">
        <v>29</v>
      </c>
      <c r="B17" s="4">
        <v>88</v>
      </c>
      <c r="C17" s="4">
        <v>5</v>
      </c>
      <c r="D17" s="4"/>
      <c r="F17" s="4" t="s">
        <v>44</v>
      </c>
      <c r="G17" s="4">
        <v>96</v>
      </c>
      <c r="H17" s="4">
        <v>6</v>
      </c>
      <c r="I17" s="4"/>
    </row>
    <row r="18" spans="1:9" x14ac:dyDescent="0.4">
      <c r="A18" s="4" t="s">
        <v>30</v>
      </c>
      <c r="B18" s="4">
        <v>61</v>
      </c>
      <c r="C18" s="4">
        <v>7</v>
      </c>
      <c r="D18" s="4"/>
      <c r="F18" s="4" t="s">
        <v>45</v>
      </c>
      <c r="G18" s="4">
        <v>85</v>
      </c>
      <c r="H18" s="4">
        <v>1</v>
      </c>
      <c r="I18" s="4"/>
    </row>
    <row r="19" spans="1:9" x14ac:dyDescent="0.4">
      <c r="A19" s="4" t="s">
        <v>32</v>
      </c>
      <c r="B19" s="4">
        <v>44</v>
      </c>
      <c r="C19" s="4">
        <v>2</v>
      </c>
      <c r="D19" s="4"/>
      <c r="F19" s="4" t="s">
        <v>46</v>
      </c>
      <c r="G19" s="4">
        <v>102</v>
      </c>
      <c r="H19" s="4">
        <v>4</v>
      </c>
      <c r="I19" s="4"/>
    </row>
    <row r="20" spans="1:9" x14ac:dyDescent="0.4">
      <c r="A20" s="4" t="s">
        <v>33</v>
      </c>
      <c r="B20" s="4">
        <v>96</v>
      </c>
      <c r="C20" s="4">
        <v>4</v>
      </c>
      <c r="D20" s="4"/>
      <c r="F20" s="4" t="s">
        <v>47</v>
      </c>
      <c r="G20" s="4">
        <v>128</v>
      </c>
      <c r="H20" s="4">
        <v>2</v>
      </c>
      <c r="I20" s="4"/>
    </row>
    <row r="21" spans="1:9" x14ac:dyDescent="0.4">
      <c r="A21" s="4" t="s">
        <v>34</v>
      </c>
      <c r="B21" s="4">
        <v>85</v>
      </c>
      <c r="C21" s="4">
        <v>6</v>
      </c>
      <c r="D21" s="4"/>
      <c r="F21" s="4" t="s">
        <v>48</v>
      </c>
      <c r="G21" s="4">
        <v>93</v>
      </c>
      <c r="H21" s="4">
        <v>8</v>
      </c>
      <c r="I21" s="4"/>
    </row>
    <row r="22" spans="1:9" x14ac:dyDescent="0.4">
      <c r="A22" s="4" t="s">
        <v>35</v>
      </c>
      <c r="B22" s="4">
        <v>70</v>
      </c>
      <c r="C22" s="4">
        <v>4</v>
      </c>
      <c r="D22" s="4"/>
      <c r="F22" s="4" t="s">
        <v>49</v>
      </c>
      <c r="G22" s="4">
        <v>76</v>
      </c>
      <c r="H22" s="4">
        <v>4</v>
      </c>
      <c r="I22" s="4"/>
    </row>
    <row r="23" spans="1:9" x14ac:dyDescent="0.4">
      <c r="A23" s="4" t="s">
        <v>36</v>
      </c>
      <c r="B23" s="4">
        <v>69</v>
      </c>
      <c r="C23" s="4">
        <v>3</v>
      </c>
      <c r="D23" s="4"/>
      <c r="F23" s="4" t="s">
        <v>50</v>
      </c>
      <c r="G23" s="4">
        <v>89</v>
      </c>
      <c r="H23" s="4">
        <v>3</v>
      </c>
      <c r="I23" s="4"/>
    </row>
    <row r="24" spans="1:9" x14ac:dyDescent="0.4">
      <c r="A24" s="4" t="s">
        <v>37</v>
      </c>
      <c r="B24" s="4">
        <v>92</v>
      </c>
      <c r="C24" s="4">
        <v>5</v>
      </c>
      <c r="D24" s="4"/>
      <c r="F24" s="4" t="s">
        <v>51</v>
      </c>
      <c r="G24" s="4">
        <v>111</v>
      </c>
      <c r="H24" s="4">
        <v>5</v>
      </c>
      <c r="I24" s="4"/>
    </row>
    <row r="26" spans="1:9" x14ac:dyDescent="0.4">
      <c r="A26" s="2" t="s">
        <v>52</v>
      </c>
      <c r="B26" s="3" t="s">
        <v>53</v>
      </c>
    </row>
    <row r="27" spans="1:9" x14ac:dyDescent="0.4">
      <c r="A27" s="4" t="s">
        <v>54</v>
      </c>
      <c r="B27" s="4" t="s">
        <v>55</v>
      </c>
      <c r="C27" s="6" t="s">
        <v>56</v>
      </c>
    </row>
    <row r="28" spans="1:9" x14ac:dyDescent="0.4">
      <c r="A28" s="4" t="s">
        <v>57</v>
      </c>
      <c r="B28" s="5">
        <v>6841000</v>
      </c>
      <c r="C28" s="5"/>
    </row>
    <row r="29" spans="1:9" x14ac:dyDescent="0.4">
      <c r="A29" s="4" t="s">
        <v>58</v>
      </c>
      <c r="B29" s="5">
        <v>8200000</v>
      </c>
      <c r="C29" s="5"/>
    </row>
    <row r="30" spans="1:9" x14ac:dyDescent="0.4">
      <c r="A30" s="4" t="s">
        <v>59</v>
      </c>
      <c r="B30" s="5">
        <v>4985000</v>
      </c>
      <c r="C30" s="5"/>
    </row>
    <row r="31" spans="1:9" x14ac:dyDescent="0.4">
      <c r="A31" s="4" t="s">
        <v>60</v>
      </c>
      <c r="B31" s="5">
        <v>7650000</v>
      </c>
      <c r="C31" s="5"/>
    </row>
    <row r="32" spans="1:9" x14ac:dyDescent="0.4">
      <c r="A32" s="4" t="s">
        <v>61</v>
      </c>
      <c r="B32" s="5">
        <v>6683000</v>
      </c>
      <c r="C32" s="5"/>
    </row>
    <row r="33" spans="1:8" x14ac:dyDescent="0.4">
      <c r="A33" s="4" t="s">
        <v>62</v>
      </c>
      <c r="B33" s="5">
        <v>6150000</v>
      </c>
      <c r="C33" s="5"/>
      <c r="E33" t="s">
        <v>65</v>
      </c>
    </row>
    <row r="34" spans="1:8" x14ac:dyDescent="0.4">
      <c r="A34" s="4" t="s">
        <v>63</v>
      </c>
      <c r="B34" s="5">
        <v>7240000</v>
      </c>
      <c r="C34" s="5"/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4">
      <c r="A35" s="4" t="s">
        <v>64</v>
      </c>
      <c r="B35" s="5">
        <v>8060000</v>
      </c>
      <c r="C35" s="5"/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topLeftCell="A12" workbookViewId="0">
      <selection activeCell="B3" sqref="B3:I23"/>
    </sheetView>
  </sheetViews>
  <sheetFormatPr defaultRowHeight="17.399999999999999" outlineLevelRow="3" x14ac:dyDescent="0.4"/>
  <cols>
    <col min="1" max="1" width="2.59765625" customWidth="1"/>
    <col min="8" max="9" width="10.3984375" bestFit="1" customWidth="1"/>
  </cols>
  <sheetData>
    <row r="1" spans="2:9" ht="21" x14ac:dyDescent="0.4">
      <c r="B1" s="35" t="s">
        <v>147</v>
      </c>
      <c r="C1" s="35"/>
      <c r="D1" s="35"/>
      <c r="E1" s="35"/>
      <c r="F1" s="35"/>
      <c r="G1" s="35"/>
      <c r="H1" s="35"/>
      <c r="I1" s="35"/>
    </row>
    <row r="3" spans="2:9" x14ac:dyDescent="0.4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4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4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4">
      <c r="B6" s="4"/>
      <c r="C6" s="4"/>
      <c r="D6" s="4"/>
      <c r="E6" s="25" t="s">
        <v>290</v>
      </c>
      <c r="F6" s="4"/>
      <c r="G6" s="4"/>
      <c r="H6" s="4">
        <f>SUBTOTAL(9,H4:H5)</f>
        <v>73</v>
      </c>
      <c r="I6" s="7"/>
    </row>
    <row r="7" spans="2:9" outlineLevel="3" x14ac:dyDescent="0.4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4">
      <c r="B8" s="4"/>
      <c r="C8" s="4"/>
      <c r="D8" s="4"/>
      <c r="E8" s="25" t="s">
        <v>291</v>
      </c>
      <c r="F8" s="4"/>
      <c r="G8" s="4"/>
      <c r="H8" s="4">
        <f>SUBTOTAL(9,H7:H7)</f>
        <v>9</v>
      </c>
      <c r="I8" s="7"/>
    </row>
    <row r="9" spans="2:9" outlineLevel="1" x14ac:dyDescent="0.4">
      <c r="B9" s="4"/>
      <c r="C9" s="25" t="s">
        <v>286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4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4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4">
      <c r="B12" s="4"/>
      <c r="C12" s="4"/>
      <c r="D12" s="4"/>
      <c r="E12" s="25" t="s">
        <v>292</v>
      </c>
      <c r="F12" s="4"/>
      <c r="G12" s="4"/>
      <c r="H12" s="4">
        <f>SUBTOTAL(9,H10:H11)</f>
        <v>90</v>
      </c>
      <c r="I12" s="7"/>
    </row>
    <row r="13" spans="2:9" outlineLevel="3" x14ac:dyDescent="0.4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4">
      <c r="B14" s="4"/>
      <c r="C14" s="4"/>
      <c r="D14" s="4"/>
      <c r="E14" s="25" t="s">
        <v>291</v>
      </c>
      <c r="F14" s="4"/>
      <c r="G14" s="4"/>
      <c r="H14" s="4">
        <f>SUBTOTAL(9,H13:H13)</f>
        <v>21</v>
      </c>
      <c r="I14" s="7"/>
    </row>
    <row r="15" spans="2:9" outlineLevel="1" x14ac:dyDescent="0.4">
      <c r="B15" s="4"/>
      <c r="C15" s="25" t="s">
        <v>287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4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4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4">
      <c r="B18" s="4"/>
      <c r="C18" s="4"/>
      <c r="D18" s="4"/>
      <c r="E18" s="25" t="s">
        <v>292</v>
      </c>
      <c r="F18" s="4"/>
      <c r="G18" s="4"/>
      <c r="H18" s="4">
        <f>SUBTOTAL(9,H16:H17)</f>
        <v>73</v>
      </c>
      <c r="I18" s="7"/>
    </row>
    <row r="19" spans="2:9" outlineLevel="3" x14ac:dyDescent="0.4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4">
      <c r="B20" s="1"/>
      <c r="C20" s="1"/>
      <c r="D20" s="1"/>
      <c r="E20" s="26" t="s">
        <v>291</v>
      </c>
      <c r="F20" s="1"/>
      <c r="G20" s="1"/>
      <c r="H20" s="1">
        <f>SUBTOTAL(9,H19:H19)</f>
        <v>30</v>
      </c>
      <c r="I20" s="8"/>
    </row>
    <row r="21" spans="2:9" outlineLevel="1" x14ac:dyDescent="0.4">
      <c r="B21" s="1"/>
      <c r="C21" s="26" t="s">
        <v>288</v>
      </c>
      <c r="D21" s="1"/>
      <c r="E21" s="1"/>
      <c r="F21" s="1">
        <f>SUBTOTAL(1,F16:F19)</f>
        <v>183.33333333333334</v>
      </c>
      <c r="G21" s="1">
        <f>SUBTOTAL(1,G16:G19)</f>
        <v>80</v>
      </c>
      <c r="H21" s="1"/>
      <c r="I21" s="8"/>
    </row>
    <row r="22" spans="2:9" x14ac:dyDescent="0.4">
      <c r="B22" s="1"/>
      <c r="C22" s="26"/>
      <c r="D22" s="1"/>
      <c r="E22" s="26" t="s">
        <v>293</v>
      </c>
      <c r="F22" s="1"/>
      <c r="G22" s="1"/>
      <c r="H22" s="1">
        <f>SUBTOTAL(9,H4:H19)</f>
        <v>296</v>
      </c>
      <c r="I22" s="8"/>
    </row>
    <row r="23" spans="2:9" x14ac:dyDescent="0.4">
      <c r="B23" s="1"/>
      <c r="C23" s="26" t="s">
        <v>289</v>
      </c>
      <c r="D23" s="1"/>
      <c r="E23" s="1"/>
      <c r="F23" s="1">
        <f>SUBTOTAL(1,F4:F19)</f>
        <v>167.77777777777777</v>
      </c>
      <c r="G23" s="1">
        <f>SUBTOTAL(1,G4:G19)</f>
        <v>70</v>
      </c>
      <c r="H23" s="1"/>
      <c r="I23" s="8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topLeftCell="A12" workbookViewId="0">
      <selection activeCell="D20" sqref="D20"/>
    </sheetView>
  </sheetViews>
  <sheetFormatPr defaultRowHeight="17.399999999999999" x14ac:dyDescent="0.4"/>
  <cols>
    <col min="1" max="1" width="14.19921875" bestFit="1" customWidth="1"/>
    <col min="2" max="4" width="10" bestFit="1" customWidth="1"/>
    <col min="5" max="5" width="10.8984375" bestFit="1" customWidth="1"/>
    <col min="6" max="6" width="8.69921875" customWidth="1"/>
    <col min="7" max="7" width="9.09765625" bestFit="1" customWidth="1"/>
  </cols>
  <sheetData>
    <row r="1" spans="1:7" ht="21" x14ac:dyDescent="0.4">
      <c r="A1" s="35" t="s">
        <v>175</v>
      </c>
      <c r="B1" s="35"/>
      <c r="C1" s="35"/>
      <c r="D1" s="35"/>
      <c r="E1" s="35"/>
      <c r="F1" s="35"/>
      <c r="G1" s="35"/>
    </row>
    <row r="3" spans="1:7" x14ac:dyDescent="0.4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4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4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4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4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4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4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4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4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4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4">
      <c r="A18" s="27" t="s">
        <v>294</v>
      </c>
      <c r="B18" s="27" t="s">
        <v>176</v>
      </c>
    </row>
    <row r="19" spans="1:4" x14ac:dyDescent="0.4">
      <c r="A19" s="27" t="s">
        <v>177</v>
      </c>
      <c r="B19" t="s">
        <v>183</v>
      </c>
      <c r="C19" t="s">
        <v>187</v>
      </c>
      <c r="D19" t="s">
        <v>293</v>
      </c>
    </row>
    <row r="20" spans="1:4" x14ac:dyDescent="0.4">
      <c r="A20" t="s">
        <v>185</v>
      </c>
      <c r="B20" s="28">
        <v>500000</v>
      </c>
      <c r="C20" s="28"/>
      <c r="D20" s="28">
        <v>500000</v>
      </c>
    </row>
    <row r="21" spans="1:4" x14ac:dyDescent="0.4">
      <c r="A21" t="s">
        <v>186</v>
      </c>
      <c r="B21" s="28">
        <v>500000</v>
      </c>
      <c r="C21" s="28"/>
      <c r="D21" s="28">
        <v>500000</v>
      </c>
    </row>
    <row r="22" spans="1:4" x14ac:dyDescent="0.4">
      <c r="A22" t="s">
        <v>190</v>
      </c>
      <c r="B22" s="28"/>
      <c r="C22" s="28">
        <v>425000</v>
      </c>
      <c r="D22" s="28">
        <v>425000</v>
      </c>
    </row>
    <row r="23" spans="1:4" x14ac:dyDescent="0.4">
      <c r="A23" t="s">
        <v>189</v>
      </c>
      <c r="B23" s="28"/>
      <c r="C23" s="28">
        <v>500000</v>
      </c>
      <c r="D23" s="28">
        <v>500000</v>
      </c>
    </row>
    <row r="24" spans="1:4" x14ac:dyDescent="0.4">
      <c r="A24" t="s">
        <v>188</v>
      </c>
      <c r="B24" s="28"/>
      <c r="C24" s="28">
        <v>550000</v>
      </c>
      <c r="D24" s="28">
        <v>550000</v>
      </c>
    </row>
    <row r="25" spans="1:4" x14ac:dyDescent="0.4">
      <c r="A25" t="s">
        <v>184</v>
      </c>
      <c r="B25" s="28">
        <v>650000</v>
      </c>
      <c r="C25" s="28"/>
      <c r="D25" s="28">
        <v>650000</v>
      </c>
    </row>
    <row r="26" spans="1:4" x14ac:dyDescent="0.4">
      <c r="A26" t="s">
        <v>293</v>
      </c>
      <c r="B26" s="28">
        <v>1650000</v>
      </c>
      <c r="C26" s="28">
        <v>1475000</v>
      </c>
      <c r="D26" s="28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D4" sqref="D4:E8"/>
    </sheetView>
  </sheetViews>
  <sheetFormatPr defaultRowHeight="17.399999999999999" x14ac:dyDescent="0.4"/>
  <cols>
    <col min="1" max="2" width="10.59765625" customWidth="1"/>
    <col min="3" max="3" width="5.59765625" customWidth="1"/>
  </cols>
  <sheetData>
    <row r="1" spans="1:5" x14ac:dyDescent="0.4">
      <c r="A1" s="44" t="s">
        <v>195</v>
      </c>
      <c r="B1" s="44"/>
    </row>
    <row r="3" spans="1:5" x14ac:dyDescent="0.4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4">
      <c r="A4" s="4" t="s">
        <v>198</v>
      </c>
      <c r="B4" s="10">
        <v>2450</v>
      </c>
      <c r="D4" s="4"/>
      <c r="E4" s="9">
        <f>B5/B4</f>
        <v>0.48979591836734693</v>
      </c>
    </row>
    <row r="5" spans="1:5" x14ac:dyDescent="0.4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4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4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4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activeCell="E4" sqref="E4:E12"/>
    </sheetView>
  </sheetViews>
  <sheetFormatPr defaultRowHeight="17.399999999999999" x14ac:dyDescent="0.4"/>
  <cols>
    <col min="4" max="4" width="10.59765625" bestFit="1" customWidth="1"/>
    <col min="6" max="6" width="10.3984375" bestFit="1" customWidth="1"/>
    <col min="8" max="8" width="10.3984375" bestFit="1" customWidth="1"/>
  </cols>
  <sheetData>
    <row r="1" spans="1:9" ht="21" x14ac:dyDescent="0.4">
      <c r="A1" s="35" t="s">
        <v>204</v>
      </c>
      <c r="B1" s="35"/>
      <c r="C1" s="35"/>
      <c r="D1" s="35"/>
      <c r="E1" s="35"/>
      <c r="F1" s="35"/>
      <c r="G1" s="35"/>
      <c r="H1" s="35"/>
      <c r="I1" s="35"/>
    </row>
    <row r="3" spans="1:9" x14ac:dyDescent="0.4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4">
      <c r="A4" s="4" t="s">
        <v>214</v>
      </c>
      <c r="B4" s="4" t="s">
        <v>215</v>
      </c>
      <c r="C4" s="4" t="s">
        <v>216</v>
      </c>
      <c r="D4" s="5">
        <v>700000</v>
      </c>
      <c r="E4" s="45">
        <v>0.1</v>
      </c>
      <c r="F4" s="5">
        <v>700</v>
      </c>
      <c r="G4" s="4">
        <v>10</v>
      </c>
      <c r="H4" s="5">
        <v>200</v>
      </c>
      <c r="I4" s="29">
        <f>F4+H4</f>
        <v>900</v>
      </c>
    </row>
    <row r="5" spans="1:9" x14ac:dyDescent="0.4">
      <c r="A5" s="4" t="s">
        <v>217</v>
      </c>
      <c r="B5" s="4" t="s">
        <v>218</v>
      </c>
      <c r="C5" s="4" t="s">
        <v>219</v>
      </c>
      <c r="D5" s="5">
        <v>1600000</v>
      </c>
      <c r="E5" s="45">
        <v>0.2</v>
      </c>
      <c r="F5" s="5">
        <v>3200</v>
      </c>
      <c r="G5" s="4">
        <v>15</v>
      </c>
      <c r="H5" s="5">
        <v>300</v>
      </c>
      <c r="I5" s="29">
        <f t="shared" ref="I5:I12" si="0">F5+H5</f>
        <v>3500</v>
      </c>
    </row>
    <row r="6" spans="1:9" x14ac:dyDescent="0.4">
      <c r="A6" s="4" t="s">
        <v>220</v>
      </c>
      <c r="B6" s="4" t="s">
        <v>221</v>
      </c>
      <c r="C6" s="4" t="s">
        <v>222</v>
      </c>
      <c r="D6" s="5">
        <v>600000</v>
      </c>
      <c r="E6" s="45">
        <v>0.1</v>
      </c>
      <c r="F6" s="5">
        <v>600</v>
      </c>
      <c r="G6" s="4">
        <v>8</v>
      </c>
      <c r="H6" s="5">
        <v>160</v>
      </c>
      <c r="I6" s="29">
        <f t="shared" si="0"/>
        <v>760</v>
      </c>
    </row>
    <row r="7" spans="1:9" x14ac:dyDescent="0.4">
      <c r="A7" s="4" t="s">
        <v>223</v>
      </c>
      <c r="B7" s="4" t="s">
        <v>224</v>
      </c>
      <c r="C7" s="4" t="s">
        <v>222</v>
      </c>
      <c r="D7" s="5">
        <v>2200000</v>
      </c>
      <c r="E7" s="45">
        <v>0.2</v>
      </c>
      <c r="F7" s="5">
        <v>4400</v>
      </c>
      <c r="G7" s="4">
        <v>25</v>
      </c>
      <c r="H7" s="5">
        <v>500</v>
      </c>
      <c r="I7" s="29">
        <f t="shared" si="0"/>
        <v>4900</v>
      </c>
    </row>
    <row r="8" spans="1:9" x14ac:dyDescent="0.4">
      <c r="A8" s="4" t="s">
        <v>225</v>
      </c>
      <c r="B8" s="4" t="s">
        <v>226</v>
      </c>
      <c r="C8" s="4" t="s">
        <v>219</v>
      </c>
      <c r="D8" s="5">
        <v>500000</v>
      </c>
      <c r="E8" s="45">
        <v>0.1</v>
      </c>
      <c r="F8" s="5">
        <v>500</v>
      </c>
      <c r="G8" s="4">
        <v>3</v>
      </c>
      <c r="H8" s="5">
        <v>60</v>
      </c>
      <c r="I8" s="29">
        <f t="shared" si="0"/>
        <v>560</v>
      </c>
    </row>
    <row r="9" spans="1:9" x14ac:dyDescent="0.4">
      <c r="A9" s="4" t="s">
        <v>227</v>
      </c>
      <c r="B9" s="4" t="s">
        <v>228</v>
      </c>
      <c r="C9" s="4" t="s">
        <v>219</v>
      </c>
      <c r="D9" s="5">
        <v>2800000</v>
      </c>
      <c r="E9" s="45">
        <v>0.3</v>
      </c>
      <c r="F9" s="5">
        <v>8400</v>
      </c>
      <c r="G9" s="4">
        <v>9</v>
      </c>
      <c r="H9" s="5">
        <v>180</v>
      </c>
      <c r="I9" s="29">
        <f t="shared" si="0"/>
        <v>8580</v>
      </c>
    </row>
    <row r="10" spans="1:9" x14ac:dyDescent="0.4">
      <c r="A10" s="4" t="s">
        <v>229</v>
      </c>
      <c r="B10" s="4" t="s">
        <v>230</v>
      </c>
      <c r="C10" s="4" t="s">
        <v>216</v>
      </c>
      <c r="D10" s="5">
        <v>300000</v>
      </c>
      <c r="E10" s="45">
        <v>0</v>
      </c>
      <c r="F10" s="5">
        <v>0</v>
      </c>
      <c r="G10" s="4">
        <v>7</v>
      </c>
      <c r="H10" s="5">
        <v>140</v>
      </c>
      <c r="I10" s="29">
        <f t="shared" si="0"/>
        <v>140</v>
      </c>
    </row>
    <row r="11" spans="1:9" x14ac:dyDescent="0.4">
      <c r="A11" s="4" t="s">
        <v>231</v>
      </c>
      <c r="B11" s="4" t="s">
        <v>232</v>
      </c>
      <c r="C11" s="4" t="s">
        <v>216</v>
      </c>
      <c r="D11" s="5">
        <v>3200000</v>
      </c>
      <c r="E11" s="45">
        <v>0.3</v>
      </c>
      <c r="F11" s="5">
        <v>9600</v>
      </c>
      <c r="G11" s="4">
        <v>24</v>
      </c>
      <c r="H11" s="5">
        <v>480</v>
      </c>
      <c r="I11" s="29">
        <f t="shared" si="0"/>
        <v>10080</v>
      </c>
    </row>
    <row r="12" spans="1:9" x14ac:dyDescent="0.4">
      <c r="A12" s="4" t="s">
        <v>233</v>
      </c>
      <c r="B12" s="4" t="s">
        <v>234</v>
      </c>
      <c r="C12" s="4" t="s">
        <v>219</v>
      </c>
      <c r="D12" s="5">
        <v>1500000</v>
      </c>
      <c r="E12" s="45">
        <v>0.2</v>
      </c>
      <c r="F12" s="5">
        <v>3000</v>
      </c>
      <c r="G12" s="4">
        <v>13</v>
      </c>
      <c r="H12" s="5">
        <v>260</v>
      </c>
      <c r="I12" s="29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다형 최</cp:lastModifiedBy>
  <dcterms:created xsi:type="dcterms:W3CDTF">2023-04-27T08:01:32Z</dcterms:created>
  <dcterms:modified xsi:type="dcterms:W3CDTF">2025-04-07T12:06:36Z</dcterms:modified>
</cp:coreProperties>
</file>