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nam\Desktop\"/>
    </mc:Choice>
  </mc:AlternateContent>
  <xr:revisionPtr revIDLastSave="0" documentId="13_ncr:1_{BC4B534C-5DC1-480C-805A-A466BA58D665}" xr6:coauthVersionLast="47" xr6:coauthVersionMax="47" xr10:uidLastSave="{00000000-0000-0000-0000-000000000000}"/>
  <bookViews>
    <workbookView xWindow="-120" yWindow="-120" windowWidth="29040" windowHeight="15840" tabRatio="741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Extract" localSheetId="3">'기본작업-4'!#REF!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4" l="1"/>
  <c r="C30" i="4"/>
  <c r="C31" i="4"/>
  <c r="C32" i="4"/>
  <c r="C33" i="4"/>
  <c r="C34" i="4"/>
  <c r="C35" i="4"/>
  <c r="C28" i="4"/>
  <c r="I18" i="4"/>
  <c r="I19" i="4"/>
  <c r="I20" i="4"/>
  <c r="I21" i="4"/>
  <c r="I22" i="4"/>
  <c r="I23" i="4"/>
  <c r="I24" i="4"/>
  <c r="I17" i="4"/>
  <c r="E4" i="10"/>
  <c r="I12" i="4"/>
  <c r="D18" i="4"/>
  <c r="D19" i="4"/>
  <c r="D20" i="4"/>
  <c r="D21" i="4"/>
  <c r="D22" i="4"/>
  <c r="D23" i="4"/>
  <c r="D24" i="4"/>
  <c r="D17" i="4"/>
  <c r="D12" i="4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sharedStrings.xml><?xml version="1.0" encoding="utf-8"?>
<sst xmlns="http://schemas.openxmlformats.org/spreadsheetml/2006/main" count="353" uniqueCount="282">
  <si>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</si>
  <si>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</si>
  <si>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</si>
  <si>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</si>
  <si>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</si>
  <si>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</si>
  <si>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</si>
  <si>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</si>
  <si>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</si>
  <si>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</si>
  <si>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</si>
  <si>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</si>
  <si>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</si>
  <si>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</si>
  <si>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</si>
  <si>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</si>
  <si>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</si>
  <si>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</si>
  <si>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</si>
  <si>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</si>
  <si>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</si>
  <si>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</si>
  <si>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</si>
  <si>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</si>
  <si>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</si>
  <si>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</si>
  <si>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</si>
  <si>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</si>
  <si>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</si>
  <si>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</si>
  <si>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</si>
  <si>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</si>
  <si>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</si>
  <si>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</si>
  <si>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</si>
  <si>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</si>
  <si>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</si>
  <si>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</si>
  <si>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</si>
  <si>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</si>
  <si>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</si>
  <si>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</si>
  <si>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</si>
  <si>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</si>
  <si>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</si>
  <si>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</si>
  <si>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</si>
  <si>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</si>
  <si>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</si>
  <si>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</si>
  <si>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</si>
  <si>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</si>
  <si>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</si>
  <si>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</si>
  <si>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</si>
  <si>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</si>
  <si>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</si>
  <si>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</si>
  <si>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</si>
  <si>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</si>
  <si>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</si>
  <si>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</si>
  <si>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</si>
  <si>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</si>
  <si>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</si>
  <si>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</si>
  <si>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</si>
  <si>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</si>
  <si>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</si>
  <si>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</si>
  <si>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</si>
  <si>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</si>
  <si>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</si>
  <si>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</si>
  <si>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</si>
  <si>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</si>
  <si>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</si>
  <si>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</si>
  <si>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평가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</si>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</sst>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0.41667</cdr:x>
      <cdr:y>0.36364</cdr:y>
    </cdr:from>
    <cdr:to>
      <cdr:x>0.58333</cdr:x>
      <cdr:y>0.63636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EE3B6E71-896B-463D-B219-B0DCC2C5F0A4}"/>
            </a:ext>
          </a:extLst>
        </cdr:cNvPr>
        <cdr:cNvSpPr txBox="1"/>
      </cdr:nvSpPr>
      <cdr:spPr>
        <a:xfrm xmlns:a="http://schemas.openxmlformats.org/drawingml/2006/main">
          <a:off x="2286000" y="1219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/>
        </a:p>
      </cdr:txBody>
    </cdr:sp>
  </cdr:relSizeAnchor>
  <cdr:relSizeAnchor xmlns:cdr="http://schemas.openxmlformats.org/drawingml/2006/chartDrawing">
    <cdr:from>
      <cdr:x>0.41667</cdr:x>
      <cdr:y>0.36364</cdr:y>
    </cdr:from>
    <cdr:to>
      <cdr:x>0.58333</cdr:x>
      <cdr:y>0.63636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106AFACA-A938-40AC-A04F-3D524D3290DF}"/>
            </a:ext>
          </a:extLst>
        </cdr:cNvPr>
        <cdr:cNvSpPr txBox="1"/>
      </cdr:nvSpPr>
      <cdr:spPr>
        <a:xfrm xmlns:a="http://schemas.openxmlformats.org/drawingml/2006/main">
          <a:off x="2286000" y="1219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/>
        </a:p>
      </cdr:txBody>
    </cdr:sp>
  </cdr:relSizeAnchor>
  <cdr:relSizeAnchor xmlns:cdr="http://schemas.openxmlformats.org/drawingml/2006/chartDrawing">
    <cdr:from>
      <cdr:x>0.87153</cdr:x>
      <cdr:y>0.21875</cdr:y>
    </cdr:from>
    <cdr:to>
      <cdr:x>0.98611</cdr:x>
      <cdr:y>0.34091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06F27104-20D5-4013-8CB9-E909F8C91E05}"/>
            </a:ext>
          </a:extLst>
        </cdr:cNvPr>
        <cdr:cNvSpPr txBox="1"/>
      </cdr:nvSpPr>
      <cdr:spPr>
        <a:xfrm xmlns:a="http://schemas.openxmlformats.org/drawingml/2006/main">
          <a:off x="4781551" y="733425"/>
          <a:ext cx="628650" cy="409575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1"/>
      <c r="E4" s="1"/>
      <c r="F4" s="1"/>
    </row>
    <row r="5" spans="1:6" x14ac:dyDescent="0.3">
      <c r="A5" s="1"/>
      <c r="B5" s="1"/>
      <c r="C5" s="1"/>
      <c r="D5" s="1"/>
      <c r="E5" s="1"/>
      <c r="F5" s="1"/>
    </row>
    <row r="6" spans="1:6" x14ac:dyDescent="0.3">
      <c r="A6" s="1"/>
      <c r="B6" s="1"/>
      <c r="C6" s="1"/>
      <c r="D6" s="1"/>
      <c r="E6" s="1"/>
      <c r="F6" s="1"/>
    </row>
    <row r="7" spans="1:6" x14ac:dyDescent="0.3">
      <c r="A7" s="1"/>
      <c r="B7" s="1"/>
      <c r="C7" s="1"/>
      <c r="D7" s="1"/>
      <c r="E7" s="1"/>
      <c r="F7" s="1"/>
    </row>
    <row r="8" spans="1:6" x14ac:dyDescent="0.3">
      <c r="A8" s="1"/>
      <c r="B8" s="1"/>
      <c r="C8" s="1"/>
      <c r="D8" s="1"/>
      <c r="E8" s="1"/>
      <c r="F8" s="1"/>
    </row>
    <row r="9" spans="1:6" x14ac:dyDescent="0.3">
      <c r="A9" s="1"/>
      <c r="B9" s="1"/>
      <c r="C9" s="1"/>
      <c r="D9" s="1"/>
      <c r="E9" s="1"/>
      <c r="F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abSelected="1" workbookViewId="0">
      <selection activeCell="J9" sqref="J9"/>
    </sheetView>
  </sheetViews>
  <sheetFormatPr defaultRowHeight="16.5" x14ac:dyDescent="0.3"/>
  <sheetData>
    <row r="1" spans="1:8" ht="20.25" x14ac:dyDescent="0.3">
      <c r="A1" s="16" t="s">
        <v>236</v>
      </c>
      <c r="B1" s="16"/>
      <c r="C1" s="16"/>
      <c r="D1" s="16"/>
      <c r="E1" s="16"/>
      <c r="F1" s="16"/>
      <c r="G1" s="16"/>
      <c r="H1" s="16"/>
    </row>
    <row r="3" spans="1:8" x14ac:dyDescent="0.3">
      <c r="A3" s="4" t="s">
        <v>237</v>
      </c>
      <c r="B3" s="4" t="s">
        <v>5</v>
      </c>
      <c r="C3" s="4" t="s">
        <v>238</v>
      </c>
      <c r="D3" s="4" t="s">
        <v>239</v>
      </c>
      <c r="E3" s="4" t="s">
        <v>119</v>
      </c>
      <c r="F3" s="4" t="s">
        <v>240</v>
      </c>
      <c r="G3" s="4" t="s">
        <v>241</v>
      </c>
      <c r="H3" s="4" t="s">
        <v>242</v>
      </c>
    </row>
    <row r="4" spans="1:8" x14ac:dyDescent="0.3">
      <c r="A4" s="4" t="s">
        <v>243</v>
      </c>
      <c r="B4" s="4" t="s">
        <v>244</v>
      </c>
      <c r="C4" s="4" t="s">
        <v>245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243</v>
      </c>
      <c r="B5" s="4" t="s">
        <v>246</v>
      </c>
      <c r="C5" s="4" t="s">
        <v>247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243</v>
      </c>
      <c r="B6" s="4" t="s">
        <v>248</v>
      </c>
      <c r="C6" s="4" t="s">
        <v>249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250</v>
      </c>
      <c r="B7" s="4" t="s">
        <v>251</v>
      </c>
      <c r="C7" s="4" t="s">
        <v>252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250</v>
      </c>
      <c r="B8" s="4" t="s">
        <v>253</v>
      </c>
      <c r="C8" s="4" t="s">
        <v>254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250</v>
      </c>
      <c r="B9" s="4" t="s">
        <v>255</v>
      </c>
      <c r="C9" s="4" t="s">
        <v>256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257</v>
      </c>
      <c r="B10" s="4" t="s">
        <v>258</v>
      </c>
      <c r="C10" s="4" t="s">
        <v>259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257</v>
      </c>
      <c r="B11" s="4" t="s">
        <v>260</v>
      </c>
      <c r="C11" s="4" t="s">
        <v>261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257</v>
      </c>
      <c r="B12" s="4" t="s">
        <v>262</v>
      </c>
      <c r="C12" s="4" t="s">
        <v>263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/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4" spans="2:9" x14ac:dyDescent="0.3">
      <c r="B4" t="s">
        <v>72</v>
      </c>
      <c r="C4" t="s">
        <v>73</v>
      </c>
      <c r="D4" t="s">
        <v>74</v>
      </c>
      <c r="E4" t="s">
        <v>75</v>
      </c>
    </row>
    <row r="5" spans="2:9" x14ac:dyDescent="0.3">
      <c r="E5" s="1" t="s">
        <v>6</v>
      </c>
      <c r="F5" s="1" t="s">
        <v>7</v>
      </c>
      <c r="G5" s="1" t="s">
        <v>76</v>
      </c>
      <c r="H5" s="1" t="s">
        <v>77</v>
      </c>
      <c r="I5" s="1" t="s">
        <v>78</v>
      </c>
    </row>
    <row r="6" spans="2:9" x14ac:dyDescent="0.3">
      <c r="B6" s="1" t="s">
        <v>79</v>
      </c>
      <c r="C6" s="1" t="s">
        <v>80</v>
      </c>
      <c r="D6" s="1">
        <v>18</v>
      </c>
      <c r="E6" s="1">
        <v>96</v>
      </c>
      <c r="F6" s="1">
        <v>85</v>
      </c>
      <c r="G6" s="7">
        <v>90.5</v>
      </c>
      <c r="H6">
        <v>67000000</v>
      </c>
      <c r="I6" s="1" t="s">
        <v>81</v>
      </c>
    </row>
    <row r="7" spans="2:9" x14ac:dyDescent="0.3">
      <c r="B7" s="1" t="s">
        <v>8</v>
      </c>
      <c r="C7" s="1" t="s">
        <v>82</v>
      </c>
      <c r="D7" s="1">
        <v>5</v>
      </c>
      <c r="E7" s="1">
        <v>64</v>
      </c>
      <c r="F7" s="1">
        <v>8</v>
      </c>
      <c r="G7" s="7">
        <v>36</v>
      </c>
      <c r="H7">
        <v>89000000</v>
      </c>
      <c r="I7" s="1" t="s">
        <v>83</v>
      </c>
    </row>
    <row r="8" spans="2:9" x14ac:dyDescent="0.3">
      <c r="B8" s="1" t="s">
        <v>84</v>
      </c>
      <c r="C8" s="1" t="s">
        <v>85</v>
      </c>
      <c r="D8" s="1">
        <v>12</v>
      </c>
      <c r="E8" s="1">
        <v>85</v>
      </c>
      <c r="F8" s="1">
        <v>100</v>
      </c>
      <c r="G8" s="7">
        <v>92.5</v>
      </c>
      <c r="H8">
        <v>87000000</v>
      </c>
      <c r="I8" s="1" t="s">
        <v>86</v>
      </c>
    </row>
    <row r="9" spans="2:9" x14ac:dyDescent="0.3">
      <c r="B9" s="1" t="s">
        <v>87</v>
      </c>
      <c r="C9" s="1" t="s">
        <v>88</v>
      </c>
      <c r="D9" s="1">
        <v>7</v>
      </c>
      <c r="E9" s="1">
        <v>66</v>
      </c>
      <c r="F9" s="1">
        <v>87</v>
      </c>
      <c r="G9" s="7">
        <v>76.5</v>
      </c>
      <c r="H9">
        <v>72000000</v>
      </c>
      <c r="I9" s="1" t="s">
        <v>89</v>
      </c>
    </row>
    <row r="10" spans="2:9" x14ac:dyDescent="0.3">
      <c r="B10" s="1" t="s">
        <v>31</v>
      </c>
      <c r="C10" s="1" t="s">
        <v>90</v>
      </c>
      <c r="D10" s="1">
        <v>9</v>
      </c>
      <c r="E10" s="1">
        <v>70</v>
      </c>
      <c r="F10" s="1">
        <v>60</v>
      </c>
      <c r="G10" s="7">
        <v>65</v>
      </c>
      <c r="H10">
        <v>93000000</v>
      </c>
      <c r="I10" s="1" t="s">
        <v>91</v>
      </c>
    </row>
    <row r="11" spans="2:9" x14ac:dyDescent="0.3">
      <c r="B11" s="1" t="s">
        <v>92</v>
      </c>
      <c r="C11" s="1" t="s">
        <v>93</v>
      </c>
      <c r="D11" s="1">
        <v>8</v>
      </c>
      <c r="E11" s="1">
        <v>90</v>
      </c>
      <c r="F11" s="1">
        <v>78</v>
      </c>
      <c r="G11" s="7">
        <v>84</v>
      </c>
      <c r="H11">
        <v>32000000</v>
      </c>
      <c r="I11" s="1" t="s">
        <v>91</v>
      </c>
    </row>
    <row r="12" spans="2:9" x14ac:dyDescent="0.3">
      <c r="B12" s="1" t="s">
        <v>94</v>
      </c>
      <c r="C12" s="1" t="s">
        <v>95</v>
      </c>
      <c r="D12" s="1">
        <v>20</v>
      </c>
      <c r="E12" s="1">
        <v>100</v>
      </c>
      <c r="F12" s="1">
        <v>86</v>
      </c>
      <c r="G12" s="7">
        <v>93</v>
      </c>
      <c r="H12">
        <v>78000000</v>
      </c>
      <c r="I12" s="1" t="s">
        <v>81</v>
      </c>
    </row>
    <row r="13" spans="2:9" x14ac:dyDescent="0.3">
      <c r="B13" s="1" t="s">
        <v>96</v>
      </c>
      <c r="C13" s="1" t="s">
        <v>97</v>
      </c>
      <c r="D13" s="1">
        <v>13</v>
      </c>
      <c r="E13" s="1">
        <v>100</v>
      </c>
      <c r="F13" s="1">
        <v>85</v>
      </c>
      <c r="G13" s="7">
        <v>92.5</v>
      </c>
      <c r="H13">
        <v>45000000</v>
      </c>
      <c r="I13" s="1" t="s">
        <v>86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/>
  </sheetViews>
  <sheetFormatPr defaultRowHeight="16.5" x14ac:dyDescent="0.3"/>
  <cols>
    <col min="1" max="1" width="2.625" customWidth="1"/>
  </cols>
  <sheetData>
    <row r="1" spans="2:8" ht="20.25" x14ac:dyDescent="0.3">
      <c r="B1" s="16" t="s">
        <v>98</v>
      </c>
      <c r="C1" s="16"/>
      <c r="D1" s="16"/>
      <c r="E1" s="16"/>
      <c r="F1" s="16"/>
      <c r="G1" s="16"/>
      <c r="H1" s="16"/>
    </row>
    <row r="3" spans="2:8" x14ac:dyDescent="0.3">
      <c r="B3" s="20" t="s">
        <v>99</v>
      </c>
      <c r="C3" s="20" t="s">
        <v>100</v>
      </c>
      <c r="D3" s="17" t="s">
        <v>101</v>
      </c>
      <c r="E3" s="19"/>
      <c r="F3" s="18"/>
      <c r="G3" s="17" t="s">
        <v>102</v>
      </c>
      <c r="H3" s="18"/>
    </row>
    <row r="4" spans="2:8" x14ac:dyDescent="0.3">
      <c r="B4" s="21"/>
      <c r="C4" s="21"/>
      <c r="D4" s="4" t="s">
        <v>103</v>
      </c>
      <c r="E4" s="4" t="s">
        <v>104</v>
      </c>
      <c r="F4" s="4" t="s">
        <v>105</v>
      </c>
      <c r="G4" s="4" t="s">
        <v>106</v>
      </c>
      <c r="H4" s="4" t="s">
        <v>107</v>
      </c>
    </row>
    <row r="5" spans="2:8" x14ac:dyDescent="0.3">
      <c r="B5" s="4">
        <v>1</v>
      </c>
      <c r="C5" s="4" t="s">
        <v>108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109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110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111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112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113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114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115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1"/>
  <sheetViews>
    <sheetView workbookViewId="0"/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16" t="s">
        <v>116</v>
      </c>
      <c r="C1" s="16"/>
      <c r="D1" s="16"/>
      <c r="E1" s="16"/>
      <c r="F1" s="16"/>
      <c r="G1" s="16"/>
      <c r="H1" s="16"/>
      <c r="I1" s="16"/>
      <c r="J1" s="16"/>
    </row>
    <row r="3" spans="2:10" x14ac:dyDescent="0.3">
      <c r="B3" s="4" t="s">
        <v>117</v>
      </c>
      <c r="C3" s="4" t="s">
        <v>11</v>
      </c>
      <c r="D3" s="4" t="s">
        <v>118</v>
      </c>
      <c r="E3" s="4" t="s">
        <v>0</v>
      </c>
      <c r="F3" s="4" t="s">
        <v>119</v>
      </c>
      <c r="G3" s="4" t="s">
        <v>120</v>
      </c>
      <c r="H3" s="4" t="s">
        <v>121</v>
      </c>
      <c r="I3" s="4" t="s">
        <v>122</v>
      </c>
      <c r="J3" s="4" t="s">
        <v>123</v>
      </c>
    </row>
    <row r="4" spans="2:10" x14ac:dyDescent="0.3">
      <c r="B4" s="4" t="s">
        <v>124</v>
      </c>
      <c r="C4" s="4" t="s">
        <v>125</v>
      </c>
      <c r="D4" s="4" t="s">
        <v>126</v>
      </c>
      <c r="E4" s="4" t="s">
        <v>127</v>
      </c>
      <c r="F4" s="4">
        <v>15</v>
      </c>
      <c r="G4" s="5">
        <v>4310000</v>
      </c>
      <c r="H4" s="8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128</v>
      </c>
      <c r="C5" s="4" t="s">
        <v>129</v>
      </c>
      <c r="D5" s="4" t="s">
        <v>130</v>
      </c>
      <c r="E5" s="4" t="s">
        <v>1</v>
      </c>
      <c r="F5" s="4">
        <v>7</v>
      </c>
      <c r="G5" s="5">
        <v>3560000</v>
      </c>
      <c r="H5" s="8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131</v>
      </c>
      <c r="C6" s="4" t="s">
        <v>132</v>
      </c>
      <c r="D6" s="4" t="s">
        <v>133</v>
      </c>
      <c r="E6" s="4" t="s">
        <v>2</v>
      </c>
      <c r="F6" s="4">
        <v>3</v>
      </c>
      <c r="G6" s="5">
        <v>2570000</v>
      </c>
      <c r="H6" s="8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134</v>
      </c>
      <c r="C7" s="4" t="s">
        <v>135</v>
      </c>
      <c r="D7" s="4" t="s">
        <v>126</v>
      </c>
      <c r="E7" s="4" t="s">
        <v>1</v>
      </c>
      <c r="F7" s="4">
        <v>8</v>
      </c>
      <c r="G7" s="5">
        <v>3500000</v>
      </c>
      <c r="H7" s="8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136</v>
      </c>
      <c r="C8" s="4" t="s">
        <v>137</v>
      </c>
      <c r="D8" s="4" t="s">
        <v>130</v>
      </c>
      <c r="E8" s="4" t="s">
        <v>2</v>
      </c>
      <c r="F8" s="4">
        <v>5</v>
      </c>
      <c r="G8" s="5">
        <v>2690000</v>
      </c>
      <c r="H8" s="8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138</v>
      </c>
      <c r="C9" s="4" t="s">
        <v>139</v>
      </c>
      <c r="D9" s="4" t="s">
        <v>133</v>
      </c>
      <c r="E9" s="4" t="s">
        <v>127</v>
      </c>
      <c r="F9" s="4">
        <v>10</v>
      </c>
      <c r="G9" s="5">
        <v>4570000</v>
      </c>
      <c r="H9" s="8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140</v>
      </c>
      <c r="C10" s="4" t="s">
        <v>141</v>
      </c>
      <c r="D10" s="4" t="s">
        <v>126</v>
      </c>
      <c r="E10" s="4" t="s">
        <v>2</v>
      </c>
      <c r="F10" s="4">
        <v>6</v>
      </c>
      <c r="G10" s="5">
        <v>2750000</v>
      </c>
      <c r="H10" s="8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142</v>
      </c>
      <c r="C11" s="4" t="s">
        <v>143</v>
      </c>
      <c r="D11" s="4" t="s">
        <v>130</v>
      </c>
      <c r="E11" s="4" t="s">
        <v>127</v>
      </c>
      <c r="F11" s="4">
        <v>13</v>
      </c>
      <c r="G11" s="5">
        <v>4440000</v>
      </c>
      <c r="H11" s="8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144</v>
      </c>
      <c r="C12" s="4" t="s">
        <v>145</v>
      </c>
      <c r="D12" s="4" t="s">
        <v>133</v>
      </c>
      <c r="E12" s="4" t="s">
        <v>1</v>
      </c>
      <c r="F12" s="4">
        <v>7</v>
      </c>
      <c r="G12" s="5">
        <v>3570000</v>
      </c>
      <c r="H12" s="8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5" t="s">
        <v>146</v>
      </c>
      <c r="D14" s="9">
        <v>0.1</v>
      </c>
    </row>
    <row r="16" spans="2:10" x14ac:dyDescent="0.3">
      <c r="B16" t="s">
        <v>147</v>
      </c>
      <c r="H16" s="1"/>
      <c r="I16" s="1"/>
      <c r="J16" s="1"/>
    </row>
    <row r="17" spans="2:10" x14ac:dyDescent="0.3">
      <c r="B17" s="4" t="s">
        <v>119</v>
      </c>
      <c r="C17" s="4">
        <v>1</v>
      </c>
      <c r="D17" s="4">
        <v>5</v>
      </c>
      <c r="E17" s="4">
        <v>10</v>
      </c>
      <c r="F17" s="4">
        <v>15</v>
      </c>
      <c r="H17" s="1"/>
      <c r="I17" s="1"/>
      <c r="J17" s="1"/>
    </row>
    <row r="18" spans="2:10" x14ac:dyDescent="0.3">
      <c r="B18" s="4" t="s">
        <v>121</v>
      </c>
      <c r="C18" s="8">
        <v>0.03</v>
      </c>
      <c r="D18" s="8">
        <v>0.05</v>
      </c>
      <c r="E18" s="8">
        <v>7.0000000000000007E-2</v>
      </c>
      <c r="F18" s="8">
        <v>0.1</v>
      </c>
      <c r="H18" s="1"/>
      <c r="I18" s="1"/>
      <c r="J18" s="1"/>
    </row>
    <row r="21" spans="2:10" s="1" customFormat="1" x14ac:dyDescent="0.3"/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opLeftCell="A7" workbookViewId="0">
      <selection activeCell="C29" sqref="C29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75" bestFit="1" customWidth="1"/>
  </cols>
  <sheetData>
    <row r="1" spans="1:9" x14ac:dyDescent="0.3">
      <c r="A1" s="2" t="s">
        <v>264</v>
      </c>
      <c r="B1" s="3" t="s">
        <v>265</v>
      </c>
      <c r="F1" s="2" t="s">
        <v>9</v>
      </c>
      <c r="G1" s="3" t="s">
        <v>10</v>
      </c>
    </row>
    <row r="2" spans="1:9" x14ac:dyDescent="0.3">
      <c r="A2" s="4" t="s">
        <v>266</v>
      </c>
      <c r="B2" s="4" t="s">
        <v>267</v>
      </c>
      <c r="C2" s="4" t="s">
        <v>268</v>
      </c>
      <c r="D2" s="4" t="s">
        <v>269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270</v>
      </c>
      <c r="B3" s="4" t="s">
        <v>271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272</v>
      </c>
      <c r="B4" s="4" t="s">
        <v>273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274</v>
      </c>
      <c r="B5" s="4" t="s">
        <v>273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275</v>
      </c>
      <c r="B6" s="4" t="s">
        <v>271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276</v>
      </c>
      <c r="B7" s="4" t="s">
        <v>271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277</v>
      </c>
      <c r="B8" s="4" t="s">
        <v>273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278</v>
      </c>
      <c r="B9" s="4" t="s">
        <v>273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279</v>
      </c>
      <c r="B10" s="4" t="s">
        <v>271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280</v>
      </c>
      <c r="B11" s="4" t="s">
        <v>271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22" t="s">
        <v>281</v>
      </c>
      <c r="B12" s="23"/>
      <c r="C12" s="24"/>
      <c r="D12" s="4">
        <f>ABS(AVERAGEIF(B3:B11,"남",C3:C11) - AVERAGEIF(B3:B11,"남",D3:D11))</f>
        <v>2.2000000000000028</v>
      </c>
      <c r="F12" s="22" t="s">
        <v>23</v>
      </c>
      <c r="G12" s="23"/>
      <c r="H12" s="24"/>
      <c r="I12" s="4">
        <f>COUNTIFS(H3:H11,"&gt;="&amp;LARGE(H3:H11,3),I3:I11,"&gt;="&amp;LARGE(I3:I11,3))</f>
        <v>2</v>
      </c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26">
        <f>B28/INDEX($F$34:$H$35,2, MATCH(LEFT(A28,3),$F$34:$H$34,0))</f>
        <v>7890.4267589388701</v>
      </c>
    </row>
    <row r="29" spans="1:9" x14ac:dyDescent="0.3">
      <c r="A29" s="4" t="s">
        <v>58</v>
      </c>
      <c r="B29" s="5">
        <v>8200000</v>
      </c>
      <c r="C29" s="26">
        <f t="shared" ref="C29:C35" si="1">B29/INDEX($F$34:$H$35,2, MATCH(LEFT(A29,3),$F$34:$H$34,0))</f>
        <v>7308.3778966131904</v>
      </c>
    </row>
    <row r="30" spans="1:9" x14ac:dyDescent="0.3">
      <c r="A30" s="4" t="s">
        <v>59</v>
      </c>
      <c r="B30" s="5">
        <v>4985000</v>
      </c>
      <c r="C30" s="26">
        <f t="shared" si="1"/>
        <v>4442.9590017825312</v>
      </c>
    </row>
    <row r="31" spans="1:9" x14ac:dyDescent="0.3">
      <c r="A31" s="4" t="s">
        <v>60</v>
      </c>
      <c r="B31" s="5">
        <v>7650000</v>
      </c>
      <c r="C31" s="26">
        <f t="shared" si="1"/>
        <v>4808.2966687617854</v>
      </c>
    </row>
    <row r="32" spans="1:9" x14ac:dyDescent="0.3">
      <c r="A32" s="4" t="s">
        <v>61</v>
      </c>
      <c r="B32" s="5">
        <v>6683000</v>
      </c>
      <c r="C32" s="26">
        <f t="shared" si="1"/>
        <v>7708.1891580161473</v>
      </c>
    </row>
    <row r="33" spans="1:8" x14ac:dyDescent="0.3">
      <c r="A33" s="4" t="s">
        <v>62</v>
      </c>
      <c r="B33" s="5">
        <v>6150000</v>
      </c>
      <c r="C33" s="26">
        <f t="shared" si="1"/>
        <v>3865.4934003771214</v>
      </c>
      <c r="E33" t="s">
        <v>65</v>
      </c>
    </row>
    <row r="34" spans="1:8" x14ac:dyDescent="0.3">
      <c r="A34" s="4" t="s">
        <v>63</v>
      </c>
      <c r="B34" s="5">
        <v>7240000</v>
      </c>
      <c r="C34" s="26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26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12"/>
  <sheetViews>
    <sheetView workbookViewId="0"/>
  </sheetViews>
  <sheetFormatPr defaultRowHeight="16.5" x14ac:dyDescent="0.3"/>
  <cols>
    <col min="1" max="1" width="2.625" customWidth="1"/>
    <col min="8" max="9" width="10.375" bestFit="1" customWidth="1"/>
  </cols>
  <sheetData>
    <row r="1" spans="2:9" ht="20.25" x14ac:dyDescent="0.3">
      <c r="B1" s="16" t="s">
        <v>148</v>
      </c>
      <c r="C1" s="16"/>
      <c r="D1" s="16"/>
      <c r="E1" s="16"/>
      <c r="F1" s="16"/>
      <c r="G1" s="16"/>
      <c r="H1" s="16"/>
      <c r="I1" s="16"/>
    </row>
    <row r="3" spans="2:9" x14ac:dyDescent="0.3">
      <c r="B3" s="4" t="s">
        <v>5</v>
      </c>
      <c r="C3" s="4" t="s">
        <v>149</v>
      </c>
      <c r="D3" s="4" t="s">
        <v>150</v>
      </c>
      <c r="E3" s="4" t="s">
        <v>151</v>
      </c>
      <c r="F3" s="4" t="s">
        <v>41</v>
      </c>
      <c r="G3" s="4" t="s">
        <v>152</v>
      </c>
      <c r="H3" s="4" t="s">
        <v>153</v>
      </c>
      <c r="I3" s="4" t="s">
        <v>154</v>
      </c>
    </row>
    <row r="4" spans="2:9" x14ac:dyDescent="0.3">
      <c r="B4" s="4" t="s">
        <v>155</v>
      </c>
      <c r="C4" s="4" t="s">
        <v>133</v>
      </c>
      <c r="D4" s="4" t="s">
        <v>156</v>
      </c>
      <c r="E4" s="4" t="s">
        <v>157</v>
      </c>
      <c r="F4" s="4">
        <v>210</v>
      </c>
      <c r="G4" s="4">
        <v>100</v>
      </c>
      <c r="H4" s="4">
        <v>30</v>
      </c>
      <c r="I4" s="8">
        <v>0.3</v>
      </c>
    </row>
    <row r="5" spans="2:9" x14ac:dyDescent="0.3">
      <c r="B5" s="4" t="s">
        <v>158</v>
      </c>
      <c r="C5" s="4" t="s">
        <v>130</v>
      </c>
      <c r="D5" s="4" t="s">
        <v>159</v>
      </c>
      <c r="E5" s="4" t="s">
        <v>157</v>
      </c>
      <c r="F5" s="4">
        <v>190</v>
      </c>
      <c r="G5" s="4">
        <v>70</v>
      </c>
      <c r="H5" s="4">
        <v>21</v>
      </c>
      <c r="I5" s="8">
        <v>0.3</v>
      </c>
    </row>
    <row r="6" spans="2:9" x14ac:dyDescent="0.3">
      <c r="B6" s="4" t="s">
        <v>160</v>
      </c>
      <c r="C6" s="4" t="s">
        <v>126</v>
      </c>
      <c r="D6" s="4" t="s">
        <v>161</v>
      </c>
      <c r="E6" s="4" t="s">
        <v>157</v>
      </c>
      <c r="F6" s="4">
        <v>85</v>
      </c>
      <c r="G6" s="4">
        <v>30</v>
      </c>
      <c r="H6" s="4">
        <v>9</v>
      </c>
      <c r="I6" s="8">
        <v>0.3</v>
      </c>
    </row>
    <row r="7" spans="2:9" x14ac:dyDescent="0.3">
      <c r="B7" s="4" t="s">
        <v>162</v>
      </c>
      <c r="C7" s="4" t="s">
        <v>126</v>
      </c>
      <c r="D7" s="4" t="s">
        <v>163</v>
      </c>
      <c r="E7" s="4" t="s">
        <v>164</v>
      </c>
      <c r="F7" s="4">
        <v>90</v>
      </c>
      <c r="G7" s="4">
        <v>30</v>
      </c>
      <c r="H7" s="4">
        <v>8</v>
      </c>
      <c r="I7" s="8">
        <v>0.27</v>
      </c>
    </row>
    <row r="8" spans="2:9" x14ac:dyDescent="0.3">
      <c r="B8" s="4" t="s">
        <v>165</v>
      </c>
      <c r="C8" s="4" t="s">
        <v>126</v>
      </c>
      <c r="D8" s="4" t="s">
        <v>166</v>
      </c>
      <c r="E8" s="4" t="s">
        <v>164</v>
      </c>
      <c r="F8" s="4">
        <v>300</v>
      </c>
      <c r="G8" s="4">
        <v>100</v>
      </c>
      <c r="H8" s="4">
        <v>65</v>
      </c>
      <c r="I8" s="8">
        <v>0.65</v>
      </c>
    </row>
    <row r="9" spans="2:9" x14ac:dyDescent="0.3">
      <c r="B9" s="4" t="s">
        <v>167</v>
      </c>
      <c r="C9" s="4" t="s">
        <v>133</v>
      </c>
      <c r="D9" s="4" t="s">
        <v>168</v>
      </c>
      <c r="E9" s="4" t="s">
        <v>169</v>
      </c>
      <c r="F9" s="4">
        <v>160</v>
      </c>
      <c r="G9" s="4">
        <v>70</v>
      </c>
      <c r="H9" s="4">
        <v>18</v>
      </c>
      <c r="I9" s="8">
        <v>0.26</v>
      </c>
    </row>
    <row r="10" spans="2:9" x14ac:dyDescent="0.3">
      <c r="B10" s="4" t="s">
        <v>170</v>
      </c>
      <c r="C10" s="4" t="s">
        <v>133</v>
      </c>
      <c r="D10" s="4" t="s">
        <v>171</v>
      </c>
      <c r="E10" s="4" t="s">
        <v>169</v>
      </c>
      <c r="F10" s="4">
        <v>180</v>
      </c>
      <c r="G10" s="4">
        <v>70</v>
      </c>
      <c r="H10" s="4">
        <v>55</v>
      </c>
      <c r="I10" s="8">
        <v>0.79</v>
      </c>
    </row>
    <row r="11" spans="2:9" x14ac:dyDescent="0.3">
      <c r="B11" s="4" t="s">
        <v>172</v>
      </c>
      <c r="C11" s="4" t="s">
        <v>130</v>
      </c>
      <c r="D11" s="4" t="s">
        <v>173</v>
      </c>
      <c r="E11" s="4" t="s">
        <v>169</v>
      </c>
      <c r="F11" s="4">
        <v>250</v>
      </c>
      <c r="G11" s="4">
        <v>100</v>
      </c>
      <c r="H11" s="4">
        <v>75</v>
      </c>
      <c r="I11" s="8">
        <v>0.75</v>
      </c>
    </row>
    <row r="12" spans="2:9" x14ac:dyDescent="0.3">
      <c r="B12" s="4" t="s">
        <v>174</v>
      </c>
      <c r="C12" s="4" t="s">
        <v>130</v>
      </c>
      <c r="D12" s="4" t="s">
        <v>175</v>
      </c>
      <c r="E12" s="4" t="s">
        <v>169</v>
      </c>
      <c r="F12" s="4">
        <v>45</v>
      </c>
      <c r="G12" s="4">
        <v>60</v>
      </c>
      <c r="H12" s="4">
        <v>15</v>
      </c>
      <c r="I12" s="8">
        <v>0.25</v>
      </c>
    </row>
  </sheetData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2"/>
  <sheetViews>
    <sheetView workbookViewId="0">
      <selection sqref="A1:G1"/>
    </sheetView>
  </sheetViews>
  <sheetFormatPr defaultRowHeight="16.5" x14ac:dyDescent="0.3"/>
  <cols>
    <col min="3" max="4" width="9.125" bestFit="1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6" t="s">
        <v>176</v>
      </c>
      <c r="B1" s="16"/>
      <c r="C1" s="16"/>
      <c r="D1" s="16"/>
      <c r="E1" s="16"/>
      <c r="F1" s="16"/>
      <c r="G1" s="16"/>
    </row>
    <row r="3" spans="1:7" x14ac:dyDescent="0.3">
      <c r="A3" s="4" t="s">
        <v>177</v>
      </c>
      <c r="B3" s="4" t="s">
        <v>178</v>
      </c>
      <c r="C3" s="4" t="s">
        <v>179</v>
      </c>
      <c r="D3" s="4" t="s">
        <v>180</v>
      </c>
      <c r="E3" s="4" t="s">
        <v>181</v>
      </c>
      <c r="F3" s="4" t="s">
        <v>182</v>
      </c>
      <c r="G3" s="4" t="s">
        <v>183</v>
      </c>
    </row>
    <row r="4" spans="1:7" x14ac:dyDescent="0.3">
      <c r="A4" s="4" t="s">
        <v>184</v>
      </c>
      <c r="B4" s="4" t="s">
        <v>185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184</v>
      </c>
      <c r="B5" s="4" t="s">
        <v>186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184</v>
      </c>
      <c r="B6" s="4" t="s">
        <v>187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188</v>
      </c>
      <c r="B7" s="4" t="s">
        <v>189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188</v>
      </c>
      <c r="B8" s="4" t="s">
        <v>190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188</v>
      </c>
      <c r="B9" s="4" t="s">
        <v>191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192</v>
      </c>
      <c r="B10" s="4" t="s">
        <v>193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192</v>
      </c>
      <c r="B11" s="4" t="s">
        <v>194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192</v>
      </c>
      <c r="B12" s="4" t="s">
        <v>195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25" t="s">
        <v>196</v>
      </c>
      <c r="B1" s="25"/>
    </row>
    <row r="3" spans="1:5" x14ac:dyDescent="0.3">
      <c r="A3" s="4" t="s">
        <v>197</v>
      </c>
      <c r="B3" s="4" t="s">
        <v>198</v>
      </c>
      <c r="D3" s="4" t="s">
        <v>203</v>
      </c>
      <c r="E3" s="4" t="s">
        <v>204</v>
      </c>
    </row>
    <row r="4" spans="1:5" x14ac:dyDescent="0.3">
      <c r="A4" s="4" t="s">
        <v>199</v>
      </c>
      <c r="B4" s="11">
        <v>2450</v>
      </c>
      <c r="D4" s="4"/>
      <c r="E4" s="10">
        <f>B5/B4</f>
        <v>0.48979591836734693</v>
      </c>
    </row>
    <row r="5" spans="1:5" x14ac:dyDescent="0.3">
      <c r="A5" s="4" t="s">
        <v>200</v>
      </c>
      <c r="B5" s="11">
        <v>1200</v>
      </c>
      <c r="D5" s="13">
        <v>1000</v>
      </c>
      <c r="E5" s="10">
        <f t="dataTable" ref="E5:E8" dt2D="0" dtr="0" r1="B5"/>
        <v>0.40816326530612246</v>
      </c>
    </row>
    <row r="6" spans="1:5" x14ac:dyDescent="0.3">
      <c r="A6" s="4" t="s">
        <v>201</v>
      </c>
      <c r="B6" s="12">
        <f>B5/B4</f>
        <v>0.48979591836734693</v>
      </c>
      <c r="D6" s="13">
        <v>1500</v>
      </c>
      <c r="E6" s="10">
        <v>0.61224489795918369</v>
      </c>
    </row>
    <row r="7" spans="1:5" x14ac:dyDescent="0.3">
      <c r="A7" s="4" t="s">
        <v>202</v>
      </c>
      <c r="B7" s="11">
        <v>-1250</v>
      </c>
      <c r="D7" s="13">
        <v>2000</v>
      </c>
      <c r="E7" s="10">
        <v>0.81632653061224492</v>
      </c>
    </row>
    <row r="8" spans="1:5" x14ac:dyDescent="0.3">
      <c r="D8" s="13">
        <v>2500</v>
      </c>
      <c r="E8" s="10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sqref="A1:I1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16" t="s">
        <v>205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4" t="s">
        <v>206</v>
      </c>
      <c r="B3" s="4" t="s">
        <v>207</v>
      </c>
      <c r="C3" s="4" t="s">
        <v>208</v>
      </c>
      <c r="D3" s="4" t="s">
        <v>209</v>
      </c>
      <c r="E3" s="4" t="s">
        <v>210</v>
      </c>
      <c r="F3" s="4" t="s">
        <v>211</v>
      </c>
      <c r="G3" s="4" t="s">
        <v>212</v>
      </c>
      <c r="H3" s="4" t="s">
        <v>213</v>
      </c>
      <c r="I3" s="4" t="s">
        <v>214</v>
      </c>
    </row>
    <row r="4" spans="1:9" x14ac:dyDescent="0.3">
      <c r="A4" s="4" t="s">
        <v>215</v>
      </c>
      <c r="B4" s="4" t="s">
        <v>216</v>
      </c>
      <c r="C4" s="4" t="s">
        <v>217</v>
      </c>
      <c r="D4" s="5">
        <v>700000</v>
      </c>
      <c r="E4" s="14">
        <v>0.1</v>
      </c>
      <c r="F4" s="5">
        <v>700</v>
      </c>
      <c r="G4" s="4">
        <v>10</v>
      </c>
      <c r="H4" s="5">
        <v>200</v>
      </c>
      <c r="I4" s="4"/>
    </row>
    <row r="5" spans="1:9" x14ac:dyDescent="0.3">
      <c r="A5" s="4" t="s">
        <v>218</v>
      </c>
      <c r="B5" s="4" t="s">
        <v>219</v>
      </c>
      <c r="C5" s="4" t="s">
        <v>220</v>
      </c>
      <c r="D5" s="5">
        <v>1600000</v>
      </c>
      <c r="E5" s="14">
        <v>0.2</v>
      </c>
      <c r="F5" s="5">
        <v>3200</v>
      </c>
      <c r="G5" s="4">
        <v>15</v>
      </c>
      <c r="H5" s="5">
        <v>300</v>
      </c>
      <c r="I5" s="4"/>
    </row>
    <row r="6" spans="1:9" x14ac:dyDescent="0.3">
      <c r="A6" s="4" t="s">
        <v>221</v>
      </c>
      <c r="B6" s="4" t="s">
        <v>222</v>
      </c>
      <c r="C6" s="4" t="s">
        <v>223</v>
      </c>
      <c r="D6" s="5">
        <v>600000</v>
      </c>
      <c r="E6" s="14">
        <v>0.1</v>
      </c>
      <c r="F6" s="5">
        <v>600</v>
      </c>
      <c r="G6" s="4">
        <v>8</v>
      </c>
      <c r="H6" s="5">
        <v>160</v>
      </c>
      <c r="I6" s="4"/>
    </row>
    <row r="7" spans="1:9" x14ac:dyDescent="0.3">
      <c r="A7" s="4" t="s">
        <v>224</v>
      </c>
      <c r="B7" s="4" t="s">
        <v>225</v>
      </c>
      <c r="C7" s="4" t="s">
        <v>223</v>
      </c>
      <c r="D7" s="5">
        <v>2200000</v>
      </c>
      <c r="E7" s="14">
        <v>0.2</v>
      </c>
      <c r="F7" s="5">
        <v>4400</v>
      </c>
      <c r="G7" s="4">
        <v>25</v>
      </c>
      <c r="H7" s="5">
        <v>500</v>
      </c>
      <c r="I7" s="4"/>
    </row>
    <row r="8" spans="1:9" x14ac:dyDescent="0.3">
      <c r="A8" s="4" t="s">
        <v>226</v>
      </c>
      <c r="B8" s="4" t="s">
        <v>227</v>
      </c>
      <c r="C8" s="4" t="s">
        <v>220</v>
      </c>
      <c r="D8" s="5">
        <v>500000</v>
      </c>
      <c r="E8" s="14">
        <v>0.1</v>
      </c>
      <c r="F8" s="5">
        <v>500</v>
      </c>
      <c r="G8" s="4">
        <v>3</v>
      </c>
      <c r="H8" s="5">
        <v>60</v>
      </c>
      <c r="I8" s="4"/>
    </row>
    <row r="9" spans="1:9" x14ac:dyDescent="0.3">
      <c r="A9" s="4" t="s">
        <v>228</v>
      </c>
      <c r="B9" s="4" t="s">
        <v>229</v>
      </c>
      <c r="C9" s="4" t="s">
        <v>220</v>
      </c>
      <c r="D9" s="5">
        <v>2800000</v>
      </c>
      <c r="E9" s="14">
        <v>0.3</v>
      </c>
      <c r="F9" s="5">
        <v>8400</v>
      </c>
      <c r="G9" s="4">
        <v>9</v>
      </c>
      <c r="H9" s="5">
        <v>180</v>
      </c>
      <c r="I9" s="4"/>
    </row>
    <row r="10" spans="1:9" x14ac:dyDescent="0.3">
      <c r="A10" s="4" t="s">
        <v>230</v>
      </c>
      <c r="B10" s="4" t="s">
        <v>231</v>
      </c>
      <c r="C10" s="4" t="s">
        <v>217</v>
      </c>
      <c r="D10" s="5">
        <v>300000</v>
      </c>
      <c r="E10" s="14">
        <v>0</v>
      </c>
      <c r="F10" s="5">
        <v>0</v>
      </c>
      <c r="G10" s="4">
        <v>7</v>
      </c>
      <c r="H10" s="5">
        <v>140</v>
      </c>
      <c r="I10" s="4"/>
    </row>
    <row r="11" spans="1:9" x14ac:dyDescent="0.3">
      <c r="A11" s="4" t="s">
        <v>232</v>
      </c>
      <c r="B11" s="4" t="s">
        <v>233</v>
      </c>
      <c r="C11" s="4" t="s">
        <v>217</v>
      </c>
      <c r="D11" s="5">
        <v>3200000</v>
      </c>
      <c r="E11" s="14">
        <v>0.3</v>
      </c>
      <c r="F11" s="5">
        <v>9600</v>
      </c>
      <c r="G11" s="4">
        <v>24</v>
      </c>
      <c r="H11" s="5">
        <v>480</v>
      </c>
      <c r="I11" s="4"/>
    </row>
    <row r="12" spans="1:9" x14ac:dyDescent="0.3">
      <c r="A12" s="4" t="s">
        <v>234</v>
      </c>
      <c r="B12" s="4" t="s">
        <v>235</v>
      </c>
      <c r="C12" s="4" t="s">
        <v>220</v>
      </c>
      <c r="D12" s="5">
        <v>1500000</v>
      </c>
      <c r="E12" s="14">
        <v>0.2</v>
      </c>
      <c r="F12" s="5">
        <v>3000</v>
      </c>
      <c r="G12" s="4">
        <v>13</v>
      </c>
      <c r="H12" s="5">
        <v>260</v>
      </c>
      <c r="I12" s="4"/>
    </row>
  </sheetData>
  <mergeCells count="1">
    <mergeCell ref="A1:I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장 동훈</cp:lastModifiedBy>
  <dcterms:created xsi:type="dcterms:W3CDTF">2023-04-27T08:01:32Z</dcterms:created>
  <dcterms:modified xsi:type="dcterms:W3CDTF">2024-12-09T04:12:04Z</dcterms:modified>
</cp:coreProperties>
</file>