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cho\OneDrive\바탕 화면\"/>
    </mc:Choice>
  </mc:AlternateContent>
  <xr:revisionPtr revIDLastSave="0" documentId="13_ncr:1_{DC32D43B-CC81-4E5A-8745-7142546BA28C}" xr6:coauthVersionLast="47" xr6:coauthVersionMax="47" xr10:uidLastSave="{00000000-0000-0000-0000-000000000000}"/>
  <bookViews>
    <workbookView xWindow="-110" yWindow="-110" windowWidth="25820" windowHeight="15500" tabRatio="721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율">'분석작업-1'!$F$4</definedName>
    <definedName name="고용보험율">'분석작업-1'!$F$5</definedName>
    <definedName name="국민연금율">'분석작업-1'!$F$3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3" i="4"/>
  <c r="I4" i="4"/>
  <c r="I5" i="4"/>
  <c r="I6" i="4"/>
  <c r="I7" i="4"/>
  <c r="I8" i="4"/>
  <c r="I9" i="4"/>
  <c r="I10" i="4"/>
  <c r="I11" i="4"/>
  <c r="I12" i="4"/>
  <c r="E3" i="4"/>
  <c r="E4" i="4"/>
  <c r="E5" i="4"/>
  <c r="E6" i="4"/>
  <c r="E7" i="4"/>
  <c r="E8" i="4"/>
  <c r="E9" i="4"/>
  <c r="E10" i="4"/>
  <c r="E11" i="4"/>
  <c r="E12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G29" i="6" s="1"/>
  <c r="F21" i="6"/>
  <c r="F29" i="6" s="1"/>
  <c r="E21" i="6"/>
  <c r="G16" i="6"/>
  <c r="F16" i="6"/>
  <c r="E16" i="6"/>
  <c r="G12" i="6"/>
  <c r="F12" i="6"/>
  <c r="E12" i="6"/>
  <c r="G6" i="6"/>
  <c r="F6" i="6"/>
  <c r="E6" i="6"/>
  <c r="E29" i="6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17" i="6" l="1"/>
  <c r="E31" i="6" s="1"/>
  <c r="F17" i="6"/>
  <c r="F31" i="6" s="1"/>
  <c r="G17" i="6"/>
  <c r="G31" i="6" s="1"/>
  <c r="C18" i="5"/>
  <c r="C19" i="5" s="1"/>
  <c r="G30" i="6" l="1"/>
  <c r="E30" i="6"/>
  <c r="F30" i="6"/>
</calcChain>
</file>

<file path=xl/sharedStrings.xml><?xml version="1.0" encoding="utf-8"?>
<sst xmlns="http://schemas.openxmlformats.org/spreadsheetml/2006/main" count="411" uniqueCount="263">
  <si>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</si>
  <si>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</si>
  <si>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</si>
  <si>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</si>
  <si>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</si>
  <si>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</si>
  <si>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</si>
  <si>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</si>
  <si>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</si>
  <si>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</si>
  <si>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</si>
  <si>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</si>
  <si>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</si>
  <si>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</si>
  <si>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</si>
  <si>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</si>
  <si>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</si>
  <si>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</si>
  <si>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</si>
  <si>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</si>
  <si>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</si>
  <si>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</si>
  <si>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</si>
  <si>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</si>
  <si>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</si>
  <si>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</si>
  <si>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</si>
  <si>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</si>
  <si>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</si>
  <si>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</si>
  <si>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</si>
  <si>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</si>
  <si>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</si>
  <si>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</si>
  <si>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</si>
  <si>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</si>
  <si>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</si>
  <si>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</si>
  <si>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</si>
  <si>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</si>
  <si>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</si>
  <si>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</si>
  <si>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</si>
  <si>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</si>
  <si>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</si>
  <si>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</si>
  <si>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</si>
  <si>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</si>
  <si>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</si>
  <si>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</si>
  <si>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</si>
  <si>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</si>
  <si>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</si>
  <si>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</si>
  <si>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</si>
  <si>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</si>
  <si>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</si>
  <si>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</si>
  <si>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</si>
  <si>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</si>
  <si>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</si>
  <si>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</si>
  <si>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</si>
  <si>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</si>
  <si>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</si>
  <si>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</si>
  <si>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</si>
  <si>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</si>
  <si>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</si>
  <si>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</si>
  <si>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</si>
  <si>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</si>
  <si>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</si>
  <si>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</si>
  <si>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</si>
  <si>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</si>
  <si>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</si>
  <si>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</si>
  <si>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</si>
  <si>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</si>
  <si>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</si>
  <si>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</si>
  <si>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</si>
  <si>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</si>
  <si>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</si>
  <si>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</si>
  <si>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</si>
  <si>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</si>
  <si>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</si>
  <si>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</si>
  <si>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</si>
  <si>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</si>
  <si>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</si>
  <si>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</si>
  <si>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</si>
  <si>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</si>
  <si>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</si>
  <si>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</si>
  <si>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</si>
  <si>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</si>
  <si>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</si>
  <si>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</si>
  <si>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</si>
  <si>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</si>
  <si>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</si>
  <si>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</si>
  <si>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</si>
  <si>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</si>
  <si>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</si>
  <si>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</si>
  <si>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</si>
  <si>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</si>
  <si>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</si>
  <si>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</si>
  <si>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</si>
  <si>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</si>
  <si>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</si>
  <si>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</si>
  <si>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</si>
  <si>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</si>
  <si>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</si>
  <si>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</si>
  <si>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</si>
  <si>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</si>
  <si>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</si>
  <si>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</si>
  <si>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</si>
  <si>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</si>
  <si>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</si>
  <si>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</si>
  <si>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</si>
  <si>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</si>
  <si>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</si>
  <si>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</si>
  <si>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</si>
  <si>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</si>
  <si>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</si>
  <si>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</si>
  <si>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</si>
  <si>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</si>
  <si>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</si>
  <si>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</si>
  <si>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</si>
  <si>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</si>
  <si>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</si>
  <si>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</si>
  <si>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</si>
  <si>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</si>
  <si>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</si>
  <si>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</si>
  <si>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</si>
  <si>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</si>
  <si>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</si>
  <si>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</si>
  <si>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</si>
  <si>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</si>
  <si>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</si>
  <si>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</si>
  <si>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</si>
  <si>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</si>
  <si>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</si>
  <si>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</si>
  <si>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</si>
  <si>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</si>
  <si>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</si>
  <si>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</si>
  <si>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</si>
  <si>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</si>
  <si>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</si>
  <si>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</si>
  <si>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</si>
  <si>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</si>
  <si>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</si>
  <si>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</si>
  <si>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</si>
  <si>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</si>
  <si>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</si>
  <si>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</si>
  <si>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</si>
  <si>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</si>
  <si>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</si>
  <si>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</si>
  <si>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</si>
  <si>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</si>
  <si>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</si>
  <si>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</si>
  <si>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</si>
  <si>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</si>
  <si>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</si>
  <si>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</si>
  <si>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</si>
  <si>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</si>
  <si>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</si>
  <si>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</si>
  <si>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</si>
  <si>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</si>
  <si>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</si>
  <si>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</si>
  <si>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</si>
  <si>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</si>
  <si>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</si>
  <si>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</si>
  <si>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</si>
  <si>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</si>
  <si>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</si>
  <si>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</si>
  <si>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</si>
  <si>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</si>
  <si>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</si>
  <si>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</si>
  <si>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</si>
  <si>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</si>
  <si>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</si>
  <si>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</si>
  <si>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</si>
  <si>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</si>
  <si>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</si>
  <si>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</si>
  <si>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</si>
  <si>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</si>
  <si>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</si>
  <si>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</si>
  <si>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</si>
  <si>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</si>
  <si>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</si>
  <si>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</si>
  <si>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</si>
  <si>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</si>
  <si>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</si>
  <si>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</si>
  <si>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</si>
  <si>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</si>
  <si>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</si>
  <si>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</si>
  <si>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</si>
  <si>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</si>
  <si>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</si>
  <si>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</si>
  <si>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</si>
  <si>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</si>
  <si>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</si>
  <si>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</si>
  <si>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성별</t>
    <phoneticPr fontId="1" type="noConversion"/>
  </si>
  <si>
    <t>남</t>
    <phoneticPr fontId="1" type="noConversion"/>
  </si>
  <si>
    <t>키차이</t>
    <phoneticPr fontId="1" type="noConversion"/>
  </si>
  <si>
    <t>$C$19</t>
  </si>
  <si>
    <t>공제율인상</t>
  </si>
  <si>
    <t>만든 사람 최원석 날짜 2025-08-29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</si>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</sst>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0" formatCode="&quot;₩&quot;#,##0"/>
    <numFmt numFmtId="181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1" fontId="0" fillId="0" borderId="1" xfId="0" applyNumberFormat="1" applyBorder="1" applyAlignment="1">
      <alignment horizontal="center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D0-4A89-9516-1B4C1EF0A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AA0C4CED-FED9-1FBD-FAA7-EABE1C10D782}"/>
            </a:ext>
          </a:extLst>
        </xdr:cNvPr>
        <xdr:cNvSpPr/>
      </xdr:nvSpPr>
      <xdr:spPr>
        <a:xfrm>
          <a:off x="3003550" y="2857500"/>
          <a:ext cx="8064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25400</xdr:rowOff>
    </xdr:from>
    <xdr:to>
      <xdr:col>7</xdr:col>
      <xdr:colOff>0</xdr:colOff>
      <xdr:row>27</xdr:row>
      <xdr:rowOff>25400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/>
  </sheetViews>
  <sheetFormatPr defaultRowHeight="17" x14ac:dyDescent="0.45"/>
  <cols>
    <col min="1" max="1" width="15.9140625" bestFit="1" customWidth="1"/>
    <col min="3" max="3" width="11" bestFit="1" customWidth="1"/>
    <col min="4" max="4" width="13.9140625" bestFit="1" customWidth="1"/>
    <col min="5" max="5" width="9.58203125" bestFit="1" customWidth="1"/>
  </cols>
  <sheetData>
    <row r="1" spans="1:5" x14ac:dyDescent="0.45">
      <c r="A1" t="s">
        <v>1</v>
      </c>
    </row>
    <row r="3" spans="1:5" x14ac:dyDescent="0.45">
      <c r="A3" s="10"/>
      <c r="B3" s="10"/>
      <c r="C3" s="10"/>
      <c r="D3" s="10"/>
      <c r="E3" s="10"/>
    </row>
    <row r="4" spans="1:5" x14ac:dyDescent="0.45">
      <c r="A4" s="10"/>
      <c r="B4" s="10"/>
      <c r="C4" s="10"/>
      <c r="D4" s="10"/>
      <c r="E4" s="10"/>
    </row>
    <row r="5" spans="1:5" x14ac:dyDescent="0.45">
      <c r="A5" s="10"/>
      <c r="B5" s="10"/>
      <c r="C5" s="10"/>
      <c r="D5" s="10"/>
      <c r="E5" s="10"/>
    </row>
    <row r="6" spans="1:5" x14ac:dyDescent="0.45">
      <c r="A6" s="10"/>
      <c r="B6" s="10"/>
      <c r="C6" s="10"/>
      <c r="D6" s="10"/>
      <c r="E6" s="10"/>
    </row>
    <row r="7" spans="1:5" x14ac:dyDescent="0.45">
      <c r="A7" s="10"/>
      <c r="B7" s="10"/>
      <c r="C7" s="10"/>
      <c r="D7" s="10"/>
      <c r="E7" s="10"/>
    </row>
    <row r="8" spans="1:5" x14ac:dyDescent="0.45">
      <c r="A8" s="10"/>
      <c r="B8" s="10"/>
      <c r="C8" s="10"/>
      <c r="D8" s="10"/>
      <c r="E8" s="10"/>
    </row>
    <row r="9" spans="1:5" x14ac:dyDescent="0.45">
      <c r="A9" s="10"/>
      <c r="B9" s="10"/>
      <c r="C9" s="10"/>
      <c r="D9" s="10"/>
      <c r="E9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3"/>
  <sheetViews>
    <sheetView workbookViewId="0">
      <selection activeCell="J7" sqref="J7"/>
    </sheetView>
  </sheetViews>
  <sheetFormatPr defaultRowHeight="17" x14ac:dyDescent="0.45"/>
  <cols>
    <col min="1" max="1" width="2.58203125" customWidth="1"/>
    <col min="2" max="2" width="11" bestFit="1" customWidth="1"/>
    <col min="5" max="5" width="12.58203125" bestFit="1" customWidth="1"/>
    <col min="7" max="7" width="10.75" bestFit="1" customWidth="1"/>
  </cols>
  <sheetData>
    <row r="1" spans="2:9" ht="23" x14ac:dyDescent="0.45">
      <c r="B1" s="18" t="s">
        <v>94</v>
      </c>
      <c r="C1" s="18"/>
      <c r="D1" s="18"/>
      <c r="E1" s="18"/>
      <c r="F1" s="18"/>
      <c r="G1" s="18"/>
    </row>
    <row r="2" spans="2:9" ht="17.5" thickBot="1" x14ac:dyDescent="0.5">
      <c r="F2" s="10" t="s">
        <v>212</v>
      </c>
      <c r="G2" s="19">
        <v>45422</v>
      </c>
    </row>
    <row r="3" spans="2:9" x14ac:dyDescent="0.45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9" x14ac:dyDescent="0.45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9" x14ac:dyDescent="0.45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  <c r="I5" s="10"/>
    </row>
    <row r="6" spans="2:9" x14ac:dyDescent="0.45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9" x14ac:dyDescent="0.45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9" x14ac:dyDescent="0.45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9" x14ac:dyDescent="0.45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9" x14ac:dyDescent="0.45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9" x14ac:dyDescent="0.45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9" x14ac:dyDescent="0.45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9" ht="17.5" thickBot="1" x14ac:dyDescent="0.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M14" sqref="M14"/>
    </sheetView>
  </sheetViews>
  <sheetFormatPr defaultRowHeight="17" x14ac:dyDescent="0.45"/>
  <sheetData>
    <row r="1" spans="1:8" ht="21" x14ac:dyDescent="0.45">
      <c r="A1" s="15" t="s">
        <v>106</v>
      </c>
      <c r="B1" s="15"/>
      <c r="C1" s="15"/>
      <c r="D1" s="15"/>
      <c r="E1" s="15"/>
      <c r="F1" s="15"/>
      <c r="G1" s="15"/>
      <c r="H1" s="15"/>
    </row>
    <row r="3" spans="1:8" x14ac:dyDescent="0.45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5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5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5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5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5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5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5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5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5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5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5">
      <c r="A16" s="30" t="s">
        <v>242</v>
      </c>
      <c r="B16" s="30" t="s">
        <v>244</v>
      </c>
    </row>
    <row r="17" spans="1:8" x14ac:dyDescent="0.45">
      <c r="A17" s="30" t="s">
        <v>243</v>
      </c>
      <c r="B17" t="b">
        <f>C4&gt;=AVERAGE(C4:C13)</f>
        <v>0</v>
      </c>
    </row>
    <row r="20" spans="1:8" x14ac:dyDescent="0.45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  <c r="H20" s="10"/>
    </row>
    <row r="21" spans="1:8" x14ac:dyDescent="0.45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45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45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45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topLeftCell="A13" workbookViewId="0">
      <selection activeCell="H35" sqref="H34:H35"/>
    </sheetView>
  </sheetViews>
  <sheetFormatPr defaultRowHeight="17" x14ac:dyDescent="0.45"/>
  <cols>
    <col min="1" max="1" width="8.6640625" customWidth="1"/>
    <col min="3" max="4" width="8.6640625" customWidth="1"/>
    <col min="5" max="5" width="10.83203125" bestFit="1" customWidth="1"/>
    <col min="10" max="10" width="18.75" bestFit="1" customWidth="1"/>
  </cols>
  <sheetData>
    <row r="1" spans="1:10" x14ac:dyDescent="0.45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5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5">
      <c r="A3" s="4">
        <v>4886</v>
      </c>
      <c r="B3" s="4" t="s">
        <v>218</v>
      </c>
      <c r="C3" s="5">
        <v>0.42152777777777778</v>
      </c>
      <c r="D3" s="13">
        <v>0.47500000000000003</v>
      </c>
      <c r="E3" s="4" t="str">
        <f>IF(MINUTE(D3-C3)&gt;=30,HOUR(D3-C3)+1,HOUR(D3-C3))&amp;"시간"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5">
      <c r="A4" s="4">
        <v>7570</v>
      </c>
      <c r="B4" s="4" t="s">
        <v>219</v>
      </c>
      <c r="C4" s="5">
        <v>0.43958333333333338</v>
      </c>
      <c r="D4" s="13">
        <v>0.51944444444444449</v>
      </c>
      <c r="E4" s="4" t="str">
        <f t="shared" ref="E4:E12" si="0">IF(MINUTE(D4-C4)&gt;=30,HOUR(D4-C4)+1,HOUR(D4-C4))&amp;"시간"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5">
      <c r="A5" s="4">
        <v>5248</v>
      </c>
      <c r="B5" s="4" t="s">
        <v>220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5">
      <c r="A6" s="4">
        <v>6865</v>
      </c>
      <c r="B6" s="4" t="s">
        <v>221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5">
      <c r="A7" s="4">
        <v>4940</v>
      </c>
      <c r="B7" s="4" t="s">
        <v>218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5">
      <c r="A8" s="4">
        <v>7257</v>
      </c>
      <c r="B8" s="4" t="s">
        <v>221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5">
      <c r="A9" s="4">
        <v>1122</v>
      </c>
      <c r="B9" s="4" t="s">
        <v>219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5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5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5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5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5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5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IF(OR(C16&lt;=SMALL(D16:D24,3),D16&lt;=SMALL(D16:D24,3)),"진출"," ")</f>
        <v xml:space="preserve"> </v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5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2">IF(OR(C17&lt;=SMALL(D17:D25,3),D17&lt;=SMALL(D17:D25,3)),"진출"," 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45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 xml:space="preserve"> </v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45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45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 xml:space="preserve"> </v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45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45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>진출</v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45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>진출</v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45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5" spans="1:10" x14ac:dyDescent="0.45">
      <c r="E25" s="4"/>
    </row>
    <row r="26" spans="1:10" x14ac:dyDescent="0.45">
      <c r="A26" s="2" t="s">
        <v>58</v>
      </c>
      <c r="B26" s="3" t="s">
        <v>59</v>
      </c>
    </row>
    <row r="27" spans="1:10" x14ac:dyDescent="0.45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5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C28*D28*IFERROR(HLOOKUP(B28,$A$39:$D$40,2,FALSE),0%)</f>
        <v>1995200</v>
      </c>
    </row>
    <row r="29" spans="1:10" x14ac:dyDescent="0.45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C29*D29*IFERROR(HLOOKUP(B29,$A$39:$D$40,2,FALSE),0%)</f>
        <v>1557000</v>
      </c>
    </row>
    <row r="30" spans="1:10" x14ac:dyDescent="0.45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45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45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45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5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45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45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45">
      <c r="A38" t="s">
        <v>73</v>
      </c>
    </row>
    <row r="39" spans="1:5" x14ac:dyDescent="0.45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5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FC6E-A6B6-49DF-A9CA-B2D223393022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35" t="s">
        <v>249</v>
      </c>
      <c r="C2" s="36"/>
      <c r="D2" s="42"/>
      <c r="E2" s="42"/>
      <c r="F2" s="42"/>
    </row>
    <row r="3" spans="2:6" collapsed="1" x14ac:dyDescent="0.45">
      <c r="B3" s="34"/>
      <c r="C3" s="34"/>
      <c r="D3" s="43" t="s">
        <v>251</v>
      </c>
      <c r="E3" s="43" t="s">
        <v>246</v>
      </c>
      <c r="F3" s="43" t="s">
        <v>248</v>
      </c>
    </row>
    <row r="4" spans="2:6" ht="48" hidden="1" outlineLevel="1" x14ac:dyDescent="0.45">
      <c r="B4" s="38"/>
      <c r="C4" s="38"/>
      <c r="D4" s="31"/>
      <c r="E4" s="45" t="s">
        <v>247</v>
      </c>
      <c r="F4" s="45" t="s">
        <v>247</v>
      </c>
    </row>
    <row r="5" spans="2:6" x14ac:dyDescent="0.45">
      <c r="B5" s="39" t="s">
        <v>250</v>
      </c>
      <c r="C5" s="40"/>
      <c r="D5" s="37"/>
      <c r="E5" s="37"/>
      <c r="F5" s="37"/>
    </row>
    <row r="6" spans="2:6" outlineLevel="1" x14ac:dyDescent="0.45">
      <c r="B6" s="38"/>
      <c r="C6" s="38" t="s">
        <v>155</v>
      </c>
      <c r="D6" s="32">
        <v>4.4999999999999998E-2</v>
      </c>
      <c r="E6" s="44">
        <v>0.05</v>
      </c>
      <c r="F6" s="44">
        <v>0.04</v>
      </c>
    </row>
    <row r="7" spans="2:6" outlineLevel="1" x14ac:dyDescent="0.45">
      <c r="B7" s="38"/>
      <c r="C7" s="38" t="s">
        <v>156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45">
      <c r="B8" s="38"/>
      <c r="C8" s="38" t="s">
        <v>157</v>
      </c>
      <c r="D8" s="32">
        <v>5.0000000000000001E-3</v>
      </c>
      <c r="E8" s="44">
        <v>8.0000000000000002E-3</v>
      </c>
      <c r="F8" s="44">
        <v>2E-3</v>
      </c>
    </row>
    <row r="9" spans="2:6" x14ac:dyDescent="0.45">
      <c r="B9" s="39" t="s">
        <v>252</v>
      </c>
      <c r="C9" s="40"/>
      <c r="D9" s="37"/>
      <c r="E9" s="37"/>
      <c r="F9" s="37"/>
    </row>
    <row r="10" spans="2:6" ht="17.5" outlineLevel="1" thickBot="1" x14ac:dyDescent="0.5">
      <c r="B10" s="41"/>
      <c r="C10" s="41" t="s">
        <v>245</v>
      </c>
      <c r="D10" s="33">
        <v>2741190</v>
      </c>
      <c r="E10" s="33">
        <v>2702190</v>
      </c>
      <c r="F10" s="33">
        <v>2780190</v>
      </c>
    </row>
    <row r="11" spans="2:6" x14ac:dyDescent="0.45">
      <c r="B11" t="s">
        <v>253</v>
      </c>
    </row>
    <row r="12" spans="2:6" x14ac:dyDescent="0.45">
      <c r="B12" t="s">
        <v>254</v>
      </c>
    </row>
    <row r="13" spans="2:6" x14ac:dyDescent="0.45">
      <c r="B13" t="s">
        <v>255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" x14ac:dyDescent="0.45"/>
  <cols>
    <col min="1" max="1" width="3.58203125" customWidth="1"/>
    <col min="2" max="2" width="11" bestFit="1" customWidth="1"/>
    <col min="3" max="3" width="10.83203125" bestFit="1" customWidth="1"/>
    <col min="4" max="4" width="5.58203125" customWidth="1"/>
    <col min="5" max="5" width="11" bestFit="1" customWidth="1"/>
  </cols>
  <sheetData>
    <row r="1" spans="2:6" ht="21" x14ac:dyDescent="0.45">
      <c r="B1" s="15" t="s">
        <v>138</v>
      </c>
      <c r="C1" s="15"/>
    </row>
    <row r="3" spans="2:6" x14ac:dyDescent="0.45">
      <c r="B3" s="16" t="s">
        <v>139</v>
      </c>
      <c r="C3" s="17"/>
      <c r="E3" s="4" t="s">
        <v>155</v>
      </c>
      <c r="F3" s="11">
        <v>4.4999999999999998E-2</v>
      </c>
    </row>
    <row r="4" spans="2:6" x14ac:dyDescent="0.45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5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5">
      <c r="B6" s="4" t="s">
        <v>142</v>
      </c>
      <c r="C6" s="7">
        <v>300000</v>
      </c>
    </row>
    <row r="7" spans="2:6" x14ac:dyDescent="0.45">
      <c r="B7" s="4" t="s">
        <v>143</v>
      </c>
      <c r="C7" s="7">
        <v>500000</v>
      </c>
    </row>
    <row r="8" spans="2:6" x14ac:dyDescent="0.45">
      <c r="B8" s="4" t="s">
        <v>144</v>
      </c>
      <c r="C8" s="7">
        <v>200000</v>
      </c>
    </row>
    <row r="9" spans="2:6" x14ac:dyDescent="0.45">
      <c r="B9" s="4" t="s">
        <v>145</v>
      </c>
      <c r="C9" s="7">
        <v>200000</v>
      </c>
    </row>
    <row r="10" spans="2:6" x14ac:dyDescent="0.45">
      <c r="B10" s="4" t="s">
        <v>146</v>
      </c>
      <c r="C10" s="7">
        <v>50000</v>
      </c>
    </row>
    <row r="11" spans="2:6" x14ac:dyDescent="0.45">
      <c r="B11" s="6" t="s">
        <v>147</v>
      </c>
      <c r="C11" s="7">
        <f>SUM(C4:C10)</f>
        <v>3000000</v>
      </c>
    </row>
    <row r="12" spans="2:6" x14ac:dyDescent="0.45">
      <c r="B12" s="16" t="s">
        <v>148</v>
      </c>
      <c r="C12" s="17"/>
    </row>
    <row r="13" spans="2:6" x14ac:dyDescent="0.45">
      <c r="B13" s="4" t="s">
        <v>149</v>
      </c>
      <c r="C13" s="7">
        <v>17100</v>
      </c>
    </row>
    <row r="14" spans="2:6" x14ac:dyDescent="0.45">
      <c r="B14" s="4" t="s">
        <v>150</v>
      </c>
      <c r="C14" s="7">
        <v>1710</v>
      </c>
    </row>
    <row r="15" spans="2:6" x14ac:dyDescent="0.45">
      <c r="B15" s="4" t="s">
        <v>151</v>
      </c>
      <c r="C15" s="7">
        <f>C11*F3</f>
        <v>135000</v>
      </c>
    </row>
    <row r="16" spans="2:6" x14ac:dyDescent="0.45">
      <c r="B16" s="4" t="s">
        <v>152</v>
      </c>
      <c r="C16" s="7">
        <f>C11*F4</f>
        <v>90000</v>
      </c>
    </row>
    <row r="17" spans="2:3" x14ac:dyDescent="0.45">
      <c r="B17" s="4" t="s">
        <v>153</v>
      </c>
      <c r="C17" s="7">
        <f>C11*F5</f>
        <v>15000</v>
      </c>
    </row>
    <row r="18" spans="2:3" x14ac:dyDescent="0.45">
      <c r="B18" s="6" t="s">
        <v>147</v>
      </c>
      <c r="C18" s="7">
        <f>SUM(C13:C17)</f>
        <v>258810</v>
      </c>
    </row>
    <row r="19" spans="2:3" x14ac:dyDescent="0.45">
      <c r="B19" s="6" t="s">
        <v>154</v>
      </c>
      <c r="C19" s="7">
        <f>C11-C18</f>
        <v>2741190</v>
      </c>
    </row>
  </sheetData>
  <scenarios current="0" sqref="C19">
    <scenario name="공제율인상" locked="1" count="3" user="최원석" comment="만든 사람 최원석 날짜 2025-08-29">
      <inputCells r="F3" val="0.05" numFmtId="177"/>
      <inputCells r="F4" val="0.035" numFmtId="177"/>
      <inputCells r="F5" val="0.008" numFmtId="177"/>
    </scenario>
    <scenario name="공제율인하" locked="1" count="3" user="최원석" comment="만든 사람 최원석 날짜 2025-08-29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10" workbookViewId="0">
      <selection activeCell="J26" sqref="J26"/>
    </sheetView>
  </sheetViews>
  <sheetFormatPr defaultRowHeight="17" outlineLevelRow="3" x14ac:dyDescent="0.45"/>
  <sheetData>
    <row r="1" spans="1:7" ht="21" x14ac:dyDescent="0.45">
      <c r="A1" s="15" t="s">
        <v>158</v>
      </c>
      <c r="B1" s="15"/>
      <c r="C1" s="15"/>
      <c r="D1" s="15"/>
      <c r="E1" s="15"/>
      <c r="F1" s="15"/>
      <c r="G1" s="15"/>
    </row>
    <row r="3" spans="1:7" x14ac:dyDescent="0.45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5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5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5">
      <c r="A6" s="4"/>
      <c r="B6" s="4"/>
      <c r="C6" s="4"/>
      <c r="D6" s="46" t="s">
        <v>259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5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5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5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5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5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5">
      <c r="A12" s="4"/>
      <c r="B12" s="4"/>
      <c r="C12" s="4"/>
      <c r="D12" s="46" t="s">
        <v>260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5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5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5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5">
      <c r="A16" s="4"/>
      <c r="B16" s="4"/>
      <c r="C16" s="4"/>
      <c r="D16" s="46" t="s">
        <v>261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5">
      <c r="A17" s="4"/>
      <c r="B17" s="46" t="s">
        <v>256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5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5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5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5">
      <c r="A21" s="4"/>
      <c r="B21" s="4"/>
      <c r="C21" s="4"/>
      <c r="D21" s="46" t="s">
        <v>259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5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5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5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5">
      <c r="A25" s="4"/>
      <c r="B25" s="4"/>
      <c r="C25" s="4"/>
      <c r="D25" s="46" t="s">
        <v>260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5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5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5">
      <c r="A28" s="47"/>
      <c r="B28" s="47"/>
      <c r="C28" s="47"/>
      <c r="D28" s="48" t="s">
        <v>261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45">
      <c r="A29" s="47"/>
      <c r="B29" s="48" t="s">
        <v>257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45">
      <c r="A30" s="47"/>
      <c r="B30" s="48"/>
      <c r="C30" s="47"/>
      <c r="D30" s="48" t="s">
        <v>262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45">
      <c r="A31" s="47"/>
      <c r="B31" s="48" t="s">
        <v>258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F14" sqref="F14"/>
    </sheetView>
  </sheetViews>
  <sheetFormatPr defaultRowHeight="17" x14ac:dyDescent="0.45"/>
  <cols>
    <col min="2" max="2" width="8.6640625" customWidth="1"/>
    <col min="3" max="3" width="11.6640625" bestFit="1" customWidth="1"/>
    <col min="4" max="4" width="10.4140625" bestFit="1" customWidth="1"/>
    <col min="5" max="5" width="10.58203125" bestFit="1" customWidth="1"/>
    <col min="6" max="6" width="12.08203125" customWidth="1"/>
  </cols>
  <sheetData>
    <row r="1" spans="1:6" ht="21" x14ac:dyDescent="0.45">
      <c r="A1" s="15" t="s">
        <v>189</v>
      </c>
      <c r="B1" s="15"/>
      <c r="C1" s="15"/>
      <c r="D1" s="15"/>
      <c r="E1" s="15"/>
      <c r="F1" s="15"/>
    </row>
    <row r="3" spans="1:6" x14ac:dyDescent="0.45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5">
      <c r="A4" s="4" t="s">
        <v>194</v>
      </c>
      <c r="B4" s="7">
        <v>988</v>
      </c>
      <c r="C4" s="7">
        <v>9682000</v>
      </c>
      <c r="D4" s="4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5">
      <c r="A5" s="4" t="s">
        <v>195</v>
      </c>
      <c r="B5" s="7">
        <v>1275</v>
      </c>
      <c r="C5" s="7">
        <v>12495000</v>
      </c>
      <c r="D5" s="4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5">
      <c r="A6" s="4" t="s">
        <v>196</v>
      </c>
      <c r="B6" s="7">
        <v>413</v>
      </c>
      <c r="C6" s="7">
        <v>4047000</v>
      </c>
      <c r="D6" s="49">
        <v>0.12</v>
      </c>
      <c r="E6" s="7">
        <f t="shared" si="0"/>
        <v>485640</v>
      </c>
      <c r="F6" s="12">
        <f t="shared" si="1"/>
        <v>3561360</v>
      </c>
    </row>
    <row r="7" spans="1:6" x14ac:dyDescent="0.45">
      <c r="A7" s="4" t="s">
        <v>197</v>
      </c>
      <c r="B7" s="7">
        <v>1024</v>
      </c>
      <c r="C7" s="7">
        <v>10035000</v>
      </c>
      <c r="D7" s="49">
        <v>0.15</v>
      </c>
      <c r="E7" s="7">
        <f t="shared" si="0"/>
        <v>1505250</v>
      </c>
      <c r="F7" s="12">
        <f t="shared" si="1"/>
        <v>8529750</v>
      </c>
    </row>
    <row r="8" spans="1:6" x14ac:dyDescent="0.45">
      <c r="A8" s="4" t="s">
        <v>198</v>
      </c>
      <c r="B8" s="7">
        <v>867</v>
      </c>
      <c r="C8" s="7">
        <v>8497000</v>
      </c>
      <c r="D8" s="49">
        <v>0.16</v>
      </c>
      <c r="E8" s="7">
        <f t="shared" si="0"/>
        <v>1359520</v>
      </c>
      <c r="F8" s="12">
        <f t="shared" si="1"/>
        <v>7137480</v>
      </c>
    </row>
    <row r="9" spans="1:6" x14ac:dyDescent="0.45">
      <c r="A9" s="4" t="s">
        <v>199</v>
      </c>
      <c r="B9" s="7">
        <v>1101</v>
      </c>
      <c r="C9" s="7">
        <v>10790000</v>
      </c>
      <c r="D9" s="49">
        <v>0.15</v>
      </c>
      <c r="E9" s="7">
        <f t="shared" si="0"/>
        <v>1618500</v>
      </c>
      <c r="F9" s="12">
        <f t="shared" si="1"/>
        <v>9171500</v>
      </c>
    </row>
    <row r="10" spans="1:6" x14ac:dyDescent="0.45">
      <c r="A10" s="4" t="s">
        <v>200</v>
      </c>
      <c r="B10" s="7">
        <v>992</v>
      </c>
      <c r="C10" s="7">
        <v>9722000</v>
      </c>
      <c r="D10" s="49">
        <v>0.18</v>
      </c>
      <c r="E10" s="7">
        <f t="shared" si="0"/>
        <v>1749960</v>
      </c>
      <c r="F10" s="12">
        <f t="shared" si="1"/>
        <v>7972040</v>
      </c>
    </row>
    <row r="11" spans="1:6" x14ac:dyDescent="0.45">
      <c r="A11" s="4" t="s">
        <v>201</v>
      </c>
      <c r="B11" s="7">
        <v>786</v>
      </c>
      <c r="C11" s="7">
        <v>7703000</v>
      </c>
      <c r="D11" s="49">
        <v>0.16</v>
      </c>
      <c r="E11" s="7">
        <f t="shared" si="0"/>
        <v>1232480</v>
      </c>
      <c r="F11" s="12">
        <f t="shared" si="1"/>
        <v>6470520</v>
      </c>
    </row>
    <row r="12" spans="1:6" x14ac:dyDescent="0.45">
      <c r="A12" s="4" t="s">
        <v>202</v>
      </c>
      <c r="B12" s="7">
        <v>831</v>
      </c>
      <c r="C12" s="7">
        <v>8144000</v>
      </c>
      <c r="D12" s="4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L11" sqref="L11"/>
    </sheetView>
  </sheetViews>
  <sheetFormatPr defaultRowHeight="17" x14ac:dyDescent="0.45"/>
  <sheetData>
    <row r="1" spans="1:5" ht="21" x14ac:dyDescent="0.45">
      <c r="A1" s="15" t="s">
        <v>203</v>
      </c>
      <c r="B1" s="15"/>
      <c r="C1" s="15"/>
      <c r="D1" s="15"/>
      <c r="E1" s="15"/>
    </row>
    <row r="3" spans="1:5" x14ac:dyDescent="0.45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5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5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5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5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5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5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5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건강보험율</vt:lpstr>
      <vt:lpstr>고용보험율</vt:lpstr>
      <vt:lpstr>국민연금율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원석 최</cp:lastModifiedBy>
  <dcterms:created xsi:type="dcterms:W3CDTF">2023-04-27T08:01:32Z</dcterms:created>
  <dcterms:modified xsi:type="dcterms:W3CDTF">2025-08-29T10:00:28Z</dcterms:modified>
</cp:coreProperties>
</file>