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1600" windowHeight="9098" activeTab="7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'기본작업-1'!$A$2:$I$25</definedName>
    <definedName name="_xlnm._FilterDatabase" localSheetId="4" hidden="1">'분석작업-2'!$B$4:$I$37</definedName>
    <definedName name="_xlnm.Criteria" localSheetId="0">'기본작업-1'!$A$27:$A$28</definedName>
    <definedName name="_xlnm.Extract" localSheetId="0">'기본작업-1'!$A$30:$I$30</definedName>
    <definedName name="_xlnm.Print_Area" localSheetId="1">'기본작업-2'!$A$2:$I$25,'기본작업-2'!$A$28:$I$38</definedName>
  </definedNames>
  <calcPr calcId="162913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3" l="1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" i="3"/>
  <c r="O10" i="3"/>
  <c r="A28" i="1"/>
  <c r="I38" i="2" l="1"/>
  <c r="I37" i="2"/>
  <c r="I36" i="2"/>
  <c r="I35" i="2"/>
  <c r="I34" i="2"/>
  <c r="I33" i="2"/>
  <c r="I32" i="2"/>
  <c r="I31" i="2"/>
  <c r="I30" i="2"/>
  <c r="I29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</calcChain>
</file>

<file path=xl/connections.xml><?xml version="1.0" encoding="utf-8"?>
<connections xmlns="http://schemas.openxmlformats.org/spreadsheetml/2006/main">
  <connection id="1" name="MS Access Database_Query" type="1" refreshedVersion="6">
    <dbPr connection="DSN=MS Access Database;DBQ=C:\Users\Owner\Desktop\2026_컴활1급_실기_기출문제집(20260210) (1)\02 최신기출유형\01회\저축현황.accdb;DefaultDir=C:\Users\Owner\Desktop\2026_컴활1급_실기_기출문제집(20260210) (1)\02 최신기출유형\01회;DriverId=25;FIL=MS Access;MaxBufferSize=2048;PageTimeout=5;" command="SELECT 가입자별저축.가입시간, 가입자별저축.상품종류, 가입자별저축.지점명, 가입자별저축.월불입액, 가입자별저축.연이율_x000d__x000a_FROM 가입자별저축 가입자별저축"/>
  </connection>
</connections>
</file>

<file path=xl/sharedStrings.xml><?xml version="1.0" encoding="utf-8"?>
<sst xmlns="http://schemas.openxmlformats.org/spreadsheetml/2006/main" count="962" uniqueCount="85">
  <si>
    <t>[표1]</t>
  </si>
  <si>
    <t>가입자명</t>
  </si>
  <si>
    <t>성별</t>
  </si>
  <si>
    <t>가입년월일</t>
  </si>
  <si>
    <t>상품종류</t>
  </si>
  <si>
    <t>지점명</t>
  </si>
  <si>
    <t>월불입액</t>
  </si>
  <si>
    <t>납입시점</t>
  </si>
  <si>
    <t>연이율</t>
  </si>
  <si>
    <t>만기금액</t>
  </si>
  <si>
    <t>송민규</t>
  </si>
  <si>
    <t>남</t>
  </si>
  <si>
    <t>청약예금</t>
  </si>
  <si>
    <t>명동</t>
  </si>
  <si>
    <t>월초</t>
  </si>
  <si>
    <t>김선재</t>
  </si>
  <si>
    <t>정기적금</t>
  </si>
  <si>
    <t>강남</t>
  </si>
  <si>
    <t>월말</t>
  </si>
  <si>
    <t>이가영</t>
  </si>
  <si>
    <t>여</t>
  </si>
  <si>
    <t>여의도</t>
  </si>
  <si>
    <t>민태희</t>
  </si>
  <si>
    <t>김은창</t>
  </si>
  <si>
    <t>청약저축</t>
  </si>
  <si>
    <t>전호식</t>
  </si>
  <si>
    <t>오현주</t>
  </si>
  <si>
    <t>조애라</t>
  </si>
  <si>
    <t>합정</t>
  </si>
  <si>
    <t>최규현</t>
  </si>
  <si>
    <t>장진구</t>
  </si>
  <si>
    <t>김우석</t>
  </si>
  <si>
    <t>진혜영</t>
  </si>
  <si>
    <t>이윤희</t>
  </si>
  <si>
    <t>정석현</t>
  </si>
  <si>
    <t>함성민</t>
  </si>
  <si>
    <t>선주대</t>
  </si>
  <si>
    <t>우연희</t>
  </si>
  <si>
    <t>문태진</t>
  </si>
  <si>
    <t>이현애</t>
  </si>
  <si>
    <t>김희아</t>
  </si>
  <si>
    <t>조남수</t>
  </si>
  <si>
    <t>원준연</t>
  </si>
  <si>
    <t>정만호</t>
  </si>
  <si>
    <t>[표2]</t>
  </si>
  <si>
    <t>최준태</t>
  </si>
  <si>
    <t>박철진</t>
  </si>
  <si>
    <t>김성진</t>
  </si>
  <si>
    <t>장재현</t>
  </si>
  <si>
    <t>이재현</t>
  </si>
  <si>
    <t>이현정</t>
  </si>
  <si>
    <t>김상태</t>
  </si>
  <si>
    <t>박경희</t>
  </si>
  <si>
    <t>이선호</t>
  </si>
  <si>
    <t>김주석</t>
  </si>
  <si>
    <t>계약기간(월)</t>
  </si>
  <si>
    <t>총납입개월수</t>
  </si>
  <si>
    <t>비고</t>
  </si>
  <si>
    <t>[표2] 연이율</t>
  </si>
  <si>
    <t>평균</t>
  </si>
  <si>
    <t>저축현황</t>
  </si>
  <si>
    <t>(단위:천원)</t>
  </si>
  <si>
    <t>연도</t>
  </si>
  <si>
    <t>상반기</t>
  </si>
  <si>
    <t>하반기</t>
  </si>
  <si>
    <t>가입일</t>
  </si>
  <si>
    <t>무이자</t>
  </si>
  <si>
    <t>없음</t>
    <phoneticPr fontId="1" type="noConversion"/>
  </si>
  <si>
    <t>조건</t>
    <phoneticPr fontId="1" type="noConversion"/>
  </si>
  <si>
    <t>송민규</t>
    <phoneticPr fontId="1" type="noConversion"/>
  </si>
  <si>
    <t>총합계</t>
  </si>
  <si>
    <t>9시</t>
  </si>
  <si>
    <t>10시</t>
  </si>
  <si>
    <t>11시</t>
  </si>
  <si>
    <t>12시</t>
  </si>
  <si>
    <t>13시</t>
  </si>
  <si>
    <t>14시</t>
  </si>
  <si>
    <t>15시</t>
  </si>
  <si>
    <t>(모두)</t>
  </si>
  <si>
    <t>합계 : 월불입액</t>
  </si>
  <si>
    <t>전체 합계 : 월불입액</t>
  </si>
  <si>
    <t>전체 합계 : 연이율</t>
  </si>
  <si>
    <t>합계 : 연이율</t>
  </si>
  <si>
    <t>값</t>
  </si>
  <si>
    <t>가입시간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</si>
</sst>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0.0%"/>
    <numFmt numFmtId="177" formatCode="&quot;₩&quot;#,##0"/>
    <numFmt numFmtId="178" formatCode="General&quot;년 이상&quot;"/>
    <numFmt numFmtId="179" formatCode="General&quot;년 미만&quot;"/>
    <numFmt numFmtId="182" formatCode="[Red][&gt;=0.03]&quot;★&quot;0.0%;[Blue][&gt;=0.025]&quot;☆&quot;0.0%;0.0%;&quot;※&quot;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0" borderId="1" xfId="2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8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42" fontId="0" fillId="0" borderId="6" xfId="2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1" fontId="0" fillId="3" borderId="1" xfId="0" applyNumberFormat="1" applyFill="1" applyBorder="1" applyAlignment="1">
      <alignment horizontal="center" vertical="center"/>
    </xf>
    <xf numFmtId="41" fontId="0" fillId="4" borderId="1" xfId="0" applyNumberFormat="1" applyFill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4" fontId="0" fillId="6" borderId="2" xfId="0" applyNumberFormat="1" applyFill="1" applyBorder="1" applyAlignment="1">
      <alignment horizontal="center" vertical="center"/>
    </xf>
    <xf numFmtId="41" fontId="0" fillId="6" borderId="2" xfId="0" applyNumberFormat="1" applyFill="1" applyBorder="1" applyAlignment="1">
      <alignment horizontal="center" vertical="center"/>
    </xf>
    <xf numFmtId="176" fontId="0" fillId="6" borderId="2" xfId="0" applyNumberFormat="1" applyFill="1" applyBorder="1" applyAlignment="1">
      <alignment horizontal="center" vertical="center"/>
    </xf>
    <xf numFmtId="6" fontId="0" fillId="6" borderId="3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14" fontId="0" fillId="7" borderId="2" xfId="0" applyNumberFormat="1" applyFill="1" applyBorder="1" applyAlignment="1">
      <alignment horizontal="center" vertical="center"/>
    </xf>
    <xf numFmtId="41" fontId="0" fillId="7" borderId="2" xfId="0" applyNumberFormat="1" applyFill="1" applyBorder="1" applyAlignment="1">
      <alignment horizontal="center" vertical="center"/>
    </xf>
    <xf numFmtId="176" fontId="0" fillId="7" borderId="2" xfId="0" applyNumberFormat="1" applyFill="1" applyBorder="1" applyAlignment="1">
      <alignment horizontal="center" vertical="center"/>
    </xf>
    <xf numFmtId="6" fontId="0" fillId="7" borderId="3" xfId="0" applyNumberForma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14" fontId="0" fillId="6" borderId="8" xfId="0" applyNumberFormat="1" applyFill="1" applyBorder="1" applyAlignment="1">
      <alignment horizontal="center" vertical="center"/>
    </xf>
    <xf numFmtId="41" fontId="0" fillId="6" borderId="8" xfId="0" applyNumberFormat="1" applyFill="1" applyBorder="1" applyAlignment="1">
      <alignment horizontal="center" vertical="center"/>
    </xf>
    <xf numFmtId="176" fontId="0" fillId="6" borderId="8" xfId="0" applyNumberFormat="1" applyFill="1" applyBorder="1" applyAlignment="1">
      <alignment horizontal="center" vertical="center"/>
    </xf>
    <xf numFmtId="6" fontId="0" fillId="6" borderId="1" xfId="0" applyNumberForma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14" fontId="0" fillId="9" borderId="2" xfId="0" applyNumberFormat="1" applyFill="1" applyBorder="1" applyAlignment="1">
      <alignment horizontal="center" vertical="center"/>
    </xf>
    <xf numFmtId="41" fontId="0" fillId="9" borderId="2" xfId="0" applyNumberFormat="1" applyFill="1" applyBorder="1" applyAlignment="1">
      <alignment horizontal="center" vertical="center"/>
    </xf>
    <xf numFmtId="176" fontId="0" fillId="9" borderId="2" xfId="0" applyNumberFormat="1" applyFill="1" applyBorder="1" applyAlignment="1">
      <alignment horizontal="center" vertical="center"/>
    </xf>
    <xf numFmtId="6" fontId="0" fillId="9" borderId="3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1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6" fontId="0" fillId="0" borderId="3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82" fontId="0" fillId="0" borderId="1" xfId="0" applyNumberFormat="1" applyBorder="1" applyAlignment="1">
      <alignment horizontal="center" vertical="center"/>
    </xf>
    <xf numFmtId="182" fontId="0" fillId="0" borderId="0" xfId="0" applyNumberForma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4"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70C0"/>
          <bgColor rgb="FF00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" panose="02030600000101010101" pitchFamily="18" charset="-127"/>
                <a:ea typeface="궁서" panose="02030600000101010101" pitchFamily="18" charset="-127"/>
                <a:cs typeface="+mn-cs"/>
              </a:defRPr>
            </a:pPr>
            <a:r>
              <a:rPr lang="ko-KR" altLang="en-US" sz="2000">
                <a:latin typeface="궁서" panose="02030600000101010101" pitchFamily="18" charset="-127"/>
                <a:ea typeface="궁서" panose="02030600000101010101" pitchFamily="18" charset="-127"/>
              </a:rPr>
              <a:t>하반기 저축 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" panose="02030600000101010101" pitchFamily="18" charset="-127"/>
              <a:ea typeface="궁서" panose="02030600000101010101" pitchFamily="18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'기타작업-1'!$D$4</c:f>
              <c:strCache>
                <c:ptCount val="1"/>
                <c:pt idx="0">
                  <c:v>하반기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152-471E-83DD-987681F550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'기타작업-1'!$B$5:$B$7</c:f>
              <c:strCache>
                <c:ptCount val="3"/>
                <c:pt idx="0">
                  <c:v>정기적금</c:v>
                </c:pt>
                <c:pt idx="1">
                  <c:v>청약저축</c:v>
                </c:pt>
                <c:pt idx="2">
                  <c:v>청약예금</c:v>
                </c:pt>
              </c:strCache>
            </c:strRef>
          </c:cat>
          <c:val>
            <c:numRef>
              <c:f>'기타작업-1'!$D$5:$D$7</c:f>
              <c:numCache>
                <c:formatCode>_(* #,##0_);_(* \(#,##0\);_(* "-"_);_(@_)</c:formatCode>
                <c:ptCount val="3"/>
                <c:pt idx="0">
                  <c:v>29000</c:v>
                </c:pt>
                <c:pt idx="1">
                  <c:v>26000</c:v>
                </c:pt>
                <c:pt idx="2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3-4EA4-8467-917AE6820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065120"/>
        <c:axId val="2011071360"/>
      </c:barChart>
      <c:catAx>
        <c:axId val="201106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11071360"/>
        <c:crosses val="autoZero"/>
        <c:auto val="1"/>
        <c:lblAlgn val="ctr"/>
        <c:lblOffset val="100"/>
        <c:noMultiLvlLbl val="0"/>
      </c:catAx>
      <c:valAx>
        <c:axId val="2011071360"/>
        <c:scaling>
          <c:orientation val="minMax"/>
          <c:max val="4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'기타작업-1'!$B$2</c:f>
              <c:strCache>
                <c:ptCount val="1"/>
                <c:pt idx="0">
                  <c:v>저축현황</c:v>
                </c:pt>
              </c:strCache>
            </c:strRef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11065120"/>
        <c:crosses val="autoZero"/>
        <c:crossBetween val="between"/>
        <c:majorUnit val="10000"/>
      </c:valAx>
      <c:spPr>
        <a:blipFill>
          <a:blip xmlns:r="http://schemas.openxmlformats.org/officeDocument/2006/relationships" r:embed="rId3"/>
          <a:tile tx="0" ty="0" sx="100000" sy="100000" flip="none" algn="tl"/>
        </a:blip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8</xdr:row>
      <xdr:rowOff>9524</xdr:rowOff>
    </xdr:from>
    <xdr:to>
      <xdr:col>6</xdr:col>
      <xdr:colOff>685799</xdr:colOff>
      <xdr:row>21</xdr:row>
      <xdr:rowOff>209549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0</xdr:row>
          <xdr:rowOff>0</xdr:rowOff>
        </xdr:from>
        <xdr:to>
          <xdr:col>7</xdr:col>
          <xdr:colOff>0</xdr:colOff>
          <xdr:row>2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0</xdr:row>
          <xdr:rowOff>0</xdr:rowOff>
        </xdr:from>
        <xdr:to>
          <xdr:col>9</xdr:col>
          <xdr:colOff>0</xdr:colOff>
          <xdr:row>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아이콘보기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0</xdr:row>
          <xdr:rowOff>76200</xdr:rowOff>
        </xdr:from>
        <xdr:to>
          <xdr:col>8</xdr:col>
          <xdr:colOff>733425</xdr:colOff>
          <xdr:row>1</xdr:row>
          <xdr:rowOff>152400</xdr:rowOff>
        </xdr:to>
        <xdr:sp macro="" textlink="">
          <xdr:nvSpPr>
            <xdr:cNvPr id="8193" name="cmd가입자검색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wner" refreshedDate="46075.902328124997" createdVersion="6" refreshedVersion="6" minRefreshableVersion="3" recordCount="33">
  <cacheSource type="external" connectionId="1"/>
  <cacheFields count="5">
    <cacheField name="가입시간" numFmtId="0" sqlType="11">
      <sharedItems containsSemiMixedTypes="0" containsNonDate="0" containsDate="1" containsString="0" minDate="1899-12-30T09:15:00" maxDate="1899-12-30T15:37:00" count="31">
        <d v="1899-12-30T09:15:00"/>
        <d v="1899-12-30T09:24:00"/>
        <d v="1899-12-30T09:30:00"/>
        <d v="1899-12-30T10:27:00"/>
        <d v="1899-12-30T10:32:00"/>
        <d v="1899-12-30T10:45:00"/>
        <d v="1899-12-30T10:50:00"/>
        <d v="1899-12-30T11:00:00"/>
        <d v="1899-12-30T11:05:00"/>
        <d v="1899-12-30T11:12:00"/>
        <d v="1899-12-30T11:15:00"/>
        <d v="1899-12-30T11:19:00"/>
        <d v="1899-12-30T11:26:00"/>
        <d v="1899-12-30T11:30:00"/>
        <d v="1899-12-30T11:35:00"/>
        <d v="1899-12-30T11:36:00"/>
        <d v="1899-12-30T11:40:00"/>
        <d v="1899-12-30T11:43:00"/>
        <d v="1899-12-30T11:47:00"/>
        <d v="1899-12-30T12:03:00"/>
        <d v="1899-12-30T12:15:00"/>
        <d v="1899-12-30T12:16:00"/>
        <d v="1899-12-30T12:17:00"/>
        <d v="1899-12-30T12:50:00"/>
        <d v="1899-12-30T13:05:00"/>
        <d v="1899-12-30T14:10:00"/>
        <d v="1899-12-30T14:35:00"/>
        <d v="1899-12-30T15:20:00"/>
        <d v="1899-12-30T15:29:00"/>
        <d v="1899-12-30T15:33:00"/>
        <d v="1899-12-30T15:37:00"/>
      </sharedItems>
      <fieldGroup base="0">
        <rangePr groupBy="hours" startDate="1899-12-30T09:15:00" endDate="1899-12-30T15:37:00"/>
        <groupItems count="26">
          <s v="&lt;1900-01-00"/>
          <s v="0시"/>
          <s v="1시"/>
          <s v="2시"/>
          <s v="3시"/>
          <s v="4시"/>
          <s v="5시"/>
          <s v="6시"/>
          <s v="7시"/>
          <s v="8시"/>
          <s v="9시"/>
          <s v="10시"/>
          <s v="11시"/>
          <s v="12시"/>
          <s v="13시"/>
          <s v="14시"/>
          <s v="15시"/>
          <s v="16시"/>
          <s v="17시"/>
          <s v="18시"/>
          <s v="19시"/>
          <s v="20시"/>
          <s v="21시"/>
          <s v="22시"/>
          <s v="23시"/>
          <s v="&gt;1900-01-00"/>
        </groupItems>
      </fieldGroup>
    </cacheField>
    <cacheField name="상품종류" numFmtId="0" sqlType="-9">
      <sharedItems count="3">
        <s v="정기적금"/>
        <s v="청약저축"/>
        <s v="청약예금"/>
      </sharedItems>
    </cacheField>
    <cacheField name="지점명" numFmtId="0" sqlType="-9">
      <sharedItems count="4">
        <s v="합정"/>
        <s v="여의도"/>
        <s v="강남"/>
        <s v="명동"/>
      </sharedItems>
    </cacheField>
    <cacheField name="월불입액" numFmtId="0" sqlType="8">
      <sharedItems containsSemiMixedTypes="0" containsString="0" containsNumber="1" containsInteger="1" minValue="10000" maxValue="270000" count="12">
        <n v="120000"/>
        <n v="250000"/>
        <n v="100000"/>
        <n v="90000"/>
        <n v="10000"/>
        <n v="50000"/>
        <n v="150000"/>
        <n v="75000"/>
        <n v="80000"/>
        <n v="270000"/>
        <n v="210000"/>
        <n v="70000"/>
      </sharedItems>
    </cacheField>
    <cacheField name="연이율" numFmtId="0" sqlType="8">
      <sharedItems containsSemiMixedTypes="0" containsString="0" containsNumber="1" minValue="0.02" maxValue="3.5999999999999997E-2" count="10">
        <n v="0.02"/>
        <n v="2.5000000000000001E-2"/>
        <n v="2.8000000000000001E-2"/>
        <n v="0.03"/>
        <n v="2.3E-2"/>
        <n v="2.9000000000000001E-2"/>
        <n v="2.1000000000000001E-2"/>
        <n v="2.1999999999999999E-2"/>
        <n v="3.5999999999999997E-2"/>
        <n v="3.3000000000000002E-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">
  <r>
    <x v="0"/>
    <x v="0"/>
    <x v="0"/>
    <x v="0"/>
    <x v="0"/>
  </r>
  <r>
    <x v="1"/>
    <x v="0"/>
    <x v="1"/>
    <x v="1"/>
    <x v="1"/>
  </r>
  <r>
    <x v="2"/>
    <x v="0"/>
    <x v="2"/>
    <x v="0"/>
    <x v="0"/>
  </r>
  <r>
    <x v="3"/>
    <x v="1"/>
    <x v="3"/>
    <x v="2"/>
    <x v="2"/>
  </r>
  <r>
    <x v="4"/>
    <x v="0"/>
    <x v="3"/>
    <x v="3"/>
    <x v="0"/>
  </r>
  <r>
    <x v="5"/>
    <x v="2"/>
    <x v="3"/>
    <x v="0"/>
    <x v="3"/>
  </r>
  <r>
    <x v="5"/>
    <x v="1"/>
    <x v="2"/>
    <x v="0"/>
    <x v="4"/>
  </r>
  <r>
    <x v="6"/>
    <x v="1"/>
    <x v="2"/>
    <x v="4"/>
    <x v="4"/>
  </r>
  <r>
    <x v="7"/>
    <x v="0"/>
    <x v="1"/>
    <x v="5"/>
    <x v="0"/>
  </r>
  <r>
    <x v="8"/>
    <x v="2"/>
    <x v="2"/>
    <x v="6"/>
    <x v="3"/>
  </r>
  <r>
    <x v="9"/>
    <x v="2"/>
    <x v="1"/>
    <x v="7"/>
    <x v="5"/>
  </r>
  <r>
    <x v="10"/>
    <x v="2"/>
    <x v="3"/>
    <x v="6"/>
    <x v="2"/>
  </r>
  <r>
    <x v="11"/>
    <x v="1"/>
    <x v="1"/>
    <x v="0"/>
    <x v="2"/>
  </r>
  <r>
    <x v="12"/>
    <x v="1"/>
    <x v="3"/>
    <x v="2"/>
    <x v="2"/>
  </r>
  <r>
    <x v="13"/>
    <x v="2"/>
    <x v="1"/>
    <x v="8"/>
    <x v="5"/>
  </r>
  <r>
    <x v="14"/>
    <x v="1"/>
    <x v="3"/>
    <x v="8"/>
    <x v="6"/>
  </r>
  <r>
    <x v="15"/>
    <x v="1"/>
    <x v="0"/>
    <x v="5"/>
    <x v="2"/>
  </r>
  <r>
    <x v="16"/>
    <x v="2"/>
    <x v="0"/>
    <x v="5"/>
    <x v="3"/>
  </r>
  <r>
    <x v="17"/>
    <x v="0"/>
    <x v="2"/>
    <x v="6"/>
    <x v="0"/>
  </r>
  <r>
    <x v="18"/>
    <x v="2"/>
    <x v="2"/>
    <x v="9"/>
    <x v="3"/>
  </r>
  <r>
    <x v="19"/>
    <x v="0"/>
    <x v="3"/>
    <x v="0"/>
    <x v="7"/>
  </r>
  <r>
    <x v="20"/>
    <x v="2"/>
    <x v="0"/>
    <x v="6"/>
    <x v="8"/>
  </r>
  <r>
    <x v="20"/>
    <x v="0"/>
    <x v="1"/>
    <x v="2"/>
    <x v="0"/>
  </r>
  <r>
    <x v="21"/>
    <x v="0"/>
    <x v="0"/>
    <x v="0"/>
    <x v="0"/>
  </r>
  <r>
    <x v="22"/>
    <x v="0"/>
    <x v="1"/>
    <x v="1"/>
    <x v="0"/>
  </r>
  <r>
    <x v="23"/>
    <x v="1"/>
    <x v="3"/>
    <x v="4"/>
    <x v="6"/>
  </r>
  <r>
    <x v="24"/>
    <x v="2"/>
    <x v="0"/>
    <x v="1"/>
    <x v="2"/>
  </r>
  <r>
    <x v="25"/>
    <x v="1"/>
    <x v="1"/>
    <x v="10"/>
    <x v="2"/>
  </r>
  <r>
    <x v="26"/>
    <x v="0"/>
    <x v="3"/>
    <x v="11"/>
    <x v="0"/>
  </r>
  <r>
    <x v="27"/>
    <x v="1"/>
    <x v="1"/>
    <x v="11"/>
    <x v="4"/>
  </r>
  <r>
    <x v="28"/>
    <x v="0"/>
    <x v="2"/>
    <x v="6"/>
    <x v="0"/>
  </r>
  <r>
    <x v="29"/>
    <x v="2"/>
    <x v="3"/>
    <x v="6"/>
    <x v="5"/>
  </r>
  <r>
    <x v="30"/>
    <x v="1"/>
    <x v="1"/>
    <x v="5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5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compact="0" outline="1" outlineData="1" compactData="0" multipleFieldFilters="0" fieldListSortAscending="1">
  <location ref="B4:J14" firstHeaderRow="1" firstDataRow="3" firstDataCol="1" rowPageCount="1" colPageCount="1"/>
  <pivotFields count="5">
    <pivotField axis="axisRow" compact="0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Col" compact="0" showAll="0">
      <items count="4">
        <item x="0"/>
        <item x="2"/>
        <item x="1"/>
        <item t="default"/>
      </items>
    </pivotField>
    <pivotField axis="axisPage" compact="0" showAll="0">
      <items count="5">
        <item x="2"/>
        <item x="3"/>
        <item x="1"/>
        <item x="0"/>
        <item t="default"/>
      </items>
    </pivotField>
    <pivotField dataField="1" compact="0" showAll="0"/>
    <pivotField dataField="1" compact="0" showAll="0"/>
  </pivotFields>
  <rowFields count="1">
    <field x="0"/>
  </rowFields>
  <rowItems count="8"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2">
    <field x="1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합계 : 월불입액" fld="3" baseField="0" baseItem="0"/>
    <dataField name="합계 : 연이율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37"/>
  <sheetViews>
    <sheetView zoomScale="70" zoomScaleNormal="70" workbookViewId="0">
      <selection activeCell="I16" sqref="I16"/>
    </sheetView>
  </sheetViews>
  <sheetFormatPr defaultRowHeight="16.899999999999999" x14ac:dyDescent="0.6"/>
  <cols>
    <col min="3" max="3" width="12.875" customWidth="1"/>
    <col min="5" max="5" width="7.125" bestFit="1" customWidth="1"/>
    <col min="6" max="6" width="10.5" bestFit="1" customWidth="1"/>
    <col min="9" max="9" width="15.25" bestFit="1" customWidth="1"/>
  </cols>
  <sheetData>
    <row r="1" spans="1:9" x14ac:dyDescent="0.6">
      <c r="A1" t="s">
        <v>0</v>
      </c>
    </row>
    <row r="2" spans="1:9" x14ac:dyDescent="0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6">
      <c r="A3" s="1" t="s">
        <v>69</v>
      </c>
      <c r="B3" s="1" t="s">
        <v>11</v>
      </c>
      <c r="C3" s="2">
        <v>43894</v>
      </c>
      <c r="D3" s="1" t="s">
        <v>12</v>
      </c>
      <c r="E3" s="1" t="s">
        <v>13</v>
      </c>
      <c r="F3" s="3">
        <v>120000</v>
      </c>
      <c r="G3" s="1" t="s">
        <v>14</v>
      </c>
      <c r="H3" s="4">
        <v>0.03</v>
      </c>
      <c r="I3" s="5">
        <v>16811000</v>
      </c>
    </row>
    <row r="4" spans="1:9" x14ac:dyDescent="0.6">
      <c r="A4" s="1" t="s">
        <v>15</v>
      </c>
      <c r="B4" s="1" t="s">
        <v>11</v>
      </c>
      <c r="C4" s="2">
        <v>43126</v>
      </c>
      <c r="D4" s="1" t="s">
        <v>16</v>
      </c>
      <c r="E4" s="1" t="s">
        <v>17</v>
      </c>
      <c r="F4" s="3">
        <v>150000</v>
      </c>
      <c r="G4" s="1" t="s">
        <v>18</v>
      </c>
      <c r="H4" s="4">
        <v>0.02</v>
      </c>
      <c r="I4" s="5">
        <v>19908000</v>
      </c>
    </row>
    <row r="5" spans="1:9" x14ac:dyDescent="0.6">
      <c r="A5" s="1" t="s">
        <v>19</v>
      </c>
      <c r="B5" s="1" t="s">
        <v>20</v>
      </c>
      <c r="C5" s="2">
        <v>43282</v>
      </c>
      <c r="D5" s="1" t="s">
        <v>16</v>
      </c>
      <c r="E5" s="1" t="s">
        <v>21</v>
      </c>
      <c r="F5" s="3">
        <v>50000</v>
      </c>
      <c r="G5" s="1" t="s">
        <v>14</v>
      </c>
      <c r="H5" s="4">
        <v>0.02</v>
      </c>
      <c r="I5" s="5">
        <v>6648000</v>
      </c>
    </row>
    <row r="6" spans="1:9" x14ac:dyDescent="0.6">
      <c r="A6" s="1" t="s">
        <v>22</v>
      </c>
      <c r="B6" s="1" t="s">
        <v>20</v>
      </c>
      <c r="C6" s="2">
        <v>43330</v>
      </c>
      <c r="D6" s="1" t="s">
        <v>12</v>
      </c>
      <c r="E6" s="1" t="s">
        <v>21</v>
      </c>
      <c r="F6" s="3">
        <v>80000</v>
      </c>
      <c r="G6" s="1" t="s">
        <v>14</v>
      </c>
      <c r="H6" s="4">
        <v>2.9000000000000001E-2</v>
      </c>
      <c r="I6" s="5">
        <v>11149000</v>
      </c>
    </row>
    <row r="7" spans="1:9" x14ac:dyDescent="0.6">
      <c r="A7" s="1" t="s">
        <v>23</v>
      </c>
      <c r="B7" s="1" t="s">
        <v>11</v>
      </c>
      <c r="C7" s="2">
        <v>43734</v>
      </c>
      <c r="D7" s="1" t="s">
        <v>24</v>
      </c>
      <c r="E7" s="1" t="s">
        <v>13</v>
      </c>
      <c r="F7" s="3">
        <v>100000</v>
      </c>
      <c r="G7" s="1" t="s">
        <v>14</v>
      </c>
      <c r="H7" s="4">
        <v>2.8000000000000001E-2</v>
      </c>
      <c r="I7" s="5">
        <v>13863000</v>
      </c>
    </row>
    <row r="8" spans="1:9" x14ac:dyDescent="0.6">
      <c r="A8" s="1" t="s">
        <v>25</v>
      </c>
      <c r="B8" s="1" t="s">
        <v>11</v>
      </c>
      <c r="C8" s="2">
        <v>43456</v>
      </c>
      <c r="D8" s="1" t="s">
        <v>16</v>
      </c>
      <c r="E8" s="1" t="s">
        <v>13</v>
      </c>
      <c r="F8" s="3">
        <v>90000</v>
      </c>
      <c r="G8" s="1" t="s">
        <v>14</v>
      </c>
      <c r="H8" s="4">
        <v>0.02</v>
      </c>
      <c r="I8" s="5">
        <v>11965000</v>
      </c>
    </row>
    <row r="9" spans="1:9" x14ac:dyDescent="0.6">
      <c r="A9" s="1" t="s">
        <v>26</v>
      </c>
      <c r="B9" s="1" t="s">
        <v>20</v>
      </c>
      <c r="C9" s="2">
        <v>43783</v>
      </c>
      <c r="D9" s="1" t="s">
        <v>16</v>
      </c>
      <c r="E9" s="1" t="s">
        <v>21</v>
      </c>
      <c r="F9" s="3">
        <v>100000</v>
      </c>
      <c r="G9" s="1" t="s">
        <v>14</v>
      </c>
      <c r="H9" s="4">
        <v>0.02</v>
      </c>
      <c r="I9" s="5">
        <v>13295000</v>
      </c>
    </row>
    <row r="10" spans="1:9" x14ac:dyDescent="0.6">
      <c r="A10" s="1" t="s">
        <v>27</v>
      </c>
      <c r="B10" s="1" t="s">
        <v>20</v>
      </c>
      <c r="C10" s="2">
        <v>43574</v>
      </c>
      <c r="D10" s="1" t="s">
        <v>16</v>
      </c>
      <c r="E10" s="1" t="s">
        <v>28</v>
      </c>
      <c r="F10" s="3">
        <v>120000</v>
      </c>
      <c r="G10" s="1" t="s">
        <v>18</v>
      </c>
      <c r="H10" s="4">
        <v>0.02</v>
      </c>
      <c r="I10" s="5">
        <v>15927000</v>
      </c>
    </row>
    <row r="11" spans="1:9" x14ac:dyDescent="0.6">
      <c r="A11" s="1" t="s">
        <v>29</v>
      </c>
      <c r="B11" s="1" t="s">
        <v>11</v>
      </c>
      <c r="C11" s="2">
        <v>43798</v>
      </c>
      <c r="D11" s="1" t="s">
        <v>16</v>
      </c>
      <c r="E11" s="1" t="s">
        <v>21</v>
      </c>
      <c r="F11" s="3">
        <v>250000</v>
      </c>
      <c r="G11" s="1" t="s">
        <v>14</v>
      </c>
      <c r="H11" s="4">
        <v>0.02</v>
      </c>
      <c r="I11" s="5">
        <v>33236000</v>
      </c>
    </row>
    <row r="12" spans="1:9" x14ac:dyDescent="0.6">
      <c r="A12" s="1" t="s">
        <v>30</v>
      </c>
      <c r="B12" s="1" t="s">
        <v>11</v>
      </c>
      <c r="C12" s="2">
        <v>43834</v>
      </c>
      <c r="D12" s="1" t="s">
        <v>24</v>
      </c>
      <c r="E12" s="1" t="s">
        <v>13</v>
      </c>
      <c r="F12" s="3">
        <v>10000</v>
      </c>
      <c r="G12" s="1" t="s">
        <v>18</v>
      </c>
      <c r="H12" s="4">
        <v>2.1000000000000001E-2</v>
      </c>
      <c r="I12" s="5">
        <v>1335000</v>
      </c>
    </row>
    <row r="13" spans="1:9" x14ac:dyDescent="0.6">
      <c r="A13" s="1" t="s">
        <v>31</v>
      </c>
      <c r="B13" s="1" t="s">
        <v>11</v>
      </c>
      <c r="C13" s="2">
        <v>43800</v>
      </c>
      <c r="D13" s="1" t="s">
        <v>16</v>
      </c>
      <c r="E13" s="1" t="s">
        <v>28</v>
      </c>
      <c r="F13" s="3">
        <v>120000</v>
      </c>
      <c r="G13" s="1" t="s">
        <v>18</v>
      </c>
      <c r="H13" s="4">
        <v>0.02</v>
      </c>
      <c r="I13" s="5">
        <v>15927000</v>
      </c>
    </row>
    <row r="14" spans="1:9" x14ac:dyDescent="0.6">
      <c r="A14" s="1" t="s">
        <v>32</v>
      </c>
      <c r="B14" s="1" t="s">
        <v>20</v>
      </c>
      <c r="C14" s="2">
        <v>44191</v>
      </c>
      <c r="D14" s="1" t="s">
        <v>24</v>
      </c>
      <c r="E14" s="1" t="s">
        <v>13</v>
      </c>
      <c r="F14" s="3">
        <v>100000</v>
      </c>
      <c r="G14" s="1" t="s">
        <v>14</v>
      </c>
      <c r="H14" s="4">
        <v>2.8000000000000001E-2</v>
      </c>
      <c r="I14" s="5">
        <v>13863000</v>
      </c>
    </row>
    <row r="15" spans="1:9" x14ac:dyDescent="0.6">
      <c r="A15" s="1" t="s">
        <v>33</v>
      </c>
      <c r="B15" s="1" t="s">
        <v>20</v>
      </c>
      <c r="C15" s="2">
        <v>43963</v>
      </c>
      <c r="D15" s="1" t="s">
        <v>12</v>
      </c>
      <c r="E15" s="1" t="s">
        <v>28</v>
      </c>
      <c r="F15" s="3">
        <v>50000</v>
      </c>
      <c r="G15" s="1" t="s">
        <v>18</v>
      </c>
      <c r="H15" s="4">
        <v>0.03</v>
      </c>
      <c r="I15" s="5">
        <v>6988000</v>
      </c>
    </row>
    <row r="16" spans="1:9" x14ac:dyDescent="0.6">
      <c r="A16" s="1" t="s">
        <v>34</v>
      </c>
      <c r="B16" s="1" t="s">
        <v>11</v>
      </c>
      <c r="C16" s="2">
        <v>43565</v>
      </c>
      <c r="D16" s="1" t="s">
        <v>12</v>
      </c>
      <c r="E16" s="1" t="s">
        <v>17</v>
      </c>
      <c r="F16" s="3">
        <v>150000</v>
      </c>
      <c r="G16" s="1" t="s">
        <v>18</v>
      </c>
      <c r="H16" s="4">
        <v>0.03</v>
      </c>
      <c r="I16" s="5">
        <v>20962000</v>
      </c>
    </row>
    <row r="17" spans="1:9" x14ac:dyDescent="0.6">
      <c r="A17" s="1" t="s">
        <v>35</v>
      </c>
      <c r="B17" s="1" t="s">
        <v>11</v>
      </c>
      <c r="C17" s="2">
        <v>43814</v>
      </c>
      <c r="D17" s="1" t="s">
        <v>12</v>
      </c>
      <c r="E17" s="1" t="s">
        <v>21</v>
      </c>
      <c r="F17" s="3">
        <v>75000</v>
      </c>
      <c r="G17" s="1" t="s">
        <v>18</v>
      </c>
      <c r="H17" s="4">
        <v>2.9000000000000001E-2</v>
      </c>
      <c r="I17" s="5">
        <v>10427000</v>
      </c>
    </row>
    <row r="18" spans="1:9" x14ac:dyDescent="0.6">
      <c r="A18" s="1" t="s">
        <v>36</v>
      </c>
      <c r="B18" s="1" t="s">
        <v>11</v>
      </c>
      <c r="C18" s="2">
        <v>43572</v>
      </c>
      <c r="D18" s="1" t="s">
        <v>16</v>
      </c>
      <c r="E18" s="1" t="s">
        <v>17</v>
      </c>
      <c r="F18" s="3">
        <v>120000</v>
      </c>
      <c r="G18" s="1" t="s">
        <v>18</v>
      </c>
      <c r="H18" s="4">
        <v>0.02</v>
      </c>
      <c r="I18" s="5">
        <v>15927000</v>
      </c>
    </row>
    <row r="19" spans="1:9" x14ac:dyDescent="0.6">
      <c r="A19" s="1" t="s">
        <v>37</v>
      </c>
      <c r="B19" s="1" t="s">
        <v>20</v>
      </c>
      <c r="C19" s="2">
        <v>43809</v>
      </c>
      <c r="D19" s="1" t="s">
        <v>24</v>
      </c>
      <c r="E19" s="1" t="s">
        <v>17</v>
      </c>
      <c r="F19" s="3">
        <v>10000</v>
      </c>
      <c r="G19" s="1" t="s">
        <v>18</v>
      </c>
      <c r="H19" s="4">
        <v>2.3E-2</v>
      </c>
      <c r="I19" s="5">
        <v>1348000</v>
      </c>
    </row>
    <row r="20" spans="1:9" x14ac:dyDescent="0.6">
      <c r="A20" s="1" t="s">
        <v>38</v>
      </c>
      <c r="B20" s="1" t="s">
        <v>11</v>
      </c>
      <c r="C20" s="2">
        <v>44169</v>
      </c>
      <c r="D20" s="1" t="s">
        <v>24</v>
      </c>
      <c r="E20" s="1" t="s">
        <v>21</v>
      </c>
      <c r="F20" s="3">
        <v>120000</v>
      </c>
      <c r="G20" s="1" t="s">
        <v>14</v>
      </c>
      <c r="H20" s="4">
        <v>2.8000000000000001E-2</v>
      </c>
      <c r="I20" s="5">
        <v>16635000</v>
      </c>
    </row>
    <row r="21" spans="1:9" x14ac:dyDescent="0.6">
      <c r="A21" s="1" t="s">
        <v>39</v>
      </c>
      <c r="B21" s="1" t="s">
        <v>20</v>
      </c>
      <c r="C21" s="2">
        <v>43887</v>
      </c>
      <c r="D21" s="1" t="s">
        <v>12</v>
      </c>
      <c r="E21" s="1" t="s">
        <v>28</v>
      </c>
      <c r="F21" s="3">
        <v>250000</v>
      </c>
      <c r="G21" s="1" t="s">
        <v>14</v>
      </c>
      <c r="H21" s="4">
        <v>2.8000000000000001E-2</v>
      </c>
      <c r="I21" s="5">
        <v>34656000</v>
      </c>
    </row>
    <row r="22" spans="1:9" x14ac:dyDescent="0.6">
      <c r="A22" s="1" t="s">
        <v>40</v>
      </c>
      <c r="B22" s="1" t="s">
        <v>20</v>
      </c>
      <c r="C22" s="2">
        <v>44066</v>
      </c>
      <c r="D22" s="1" t="s">
        <v>24</v>
      </c>
      <c r="E22" s="1" t="s">
        <v>21</v>
      </c>
      <c r="F22" s="3">
        <v>210000</v>
      </c>
      <c r="G22" s="1" t="s">
        <v>14</v>
      </c>
      <c r="H22" s="4">
        <v>2.8000000000000001E-2</v>
      </c>
      <c r="I22" s="5">
        <v>29111000</v>
      </c>
    </row>
    <row r="23" spans="1:9" x14ac:dyDescent="0.6">
      <c r="A23" s="1" t="s">
        <v>41</v>
      </c>
      <c r="B23" s="1" t="s">
        <v>11</v>
      </c>
      <c r="C23" s="2">
        <v>43808</v>
      </c>
      <c r="D23" s="1" t="s">
        <v>16</v>
      </c>
      <c r="E23" s="1" t="s">
        <v>13</v>
      </c>
      <c r="F23" s="3">
        <v>70000</v>
      </c>
      <c r="G23" s="1" t="s">
        <v>18</v>
      </c>
      <c r="H23" s="4">
        <v>0.02</v>
      </c>
      <c r="I23" s="5">
        <v>9291000</v>
      </c>
    </row>
    <row r="24" spans="1:9" x14ac:dyDescent="0.6">
      <c r="A24" s="1" t="s">
        <v>42</v>
      </c>
      <c r="B24" s="1" t="s">
        <v>11</v>
      </c>
      <c r="C24" s="2">
        <v>43145</v>
      </c>
      <c r="D24" s="1" t="s">
        <v>24</v>
      </c>
      <c r="E24" s="1" t="s">
        <v>21</v>
      </c>
      <c r="F24" s="3">
        <v>70000</v>
      </c>
      <c r="G24" s="1" t="s">
        <v>14</v>
      </c>
      <c r="H24" s="4">
        <v>2.3E-2</v>
      </c>
      <c r="I24" s="5">
        <v>9453000</v>
      </c>
    </row>
    <row r="25" spans="1:9" x14ac:dyDescent="0.6">
      <c r="A25" s="1" t="s">
        <v>43</v>
      </c>
      <c r="B25" s="1" t="s">
        <v>11</v>
      </c>
      <c r="C25" s="2">
        <v>44065</v>
      </c>
      <c r="D25" s="1" t="s">
        <v>24</v>
      </c>
      <c r="E25" s="1" t="s">
        <v>21</v>
      </c>
      <c r="F25" s="3">
        <v>50000</v>
      </c>
      <c r="G25" s="1" t="s">
        <v>18</v>
      </c>
      <c r="H25" s="4">
        <v>3.3000000000000002E-2</v>
      </c>
      <c r="I25" s="5">
        <v>7098000</v>
      </c>
    </row>
    <row r="27" spans="1:9" x14ac:dyDescent="0.6">
      <c r="A27" s="57" t="s">
        <v>68</v>
      </c>
    </row>
    <row r="28" spans="1:9" x14ac:dyDescent="0.6">
      <c r="A28" t="b">
        <f>AND(LEFT($D3,2)="청약",OR($B3="여",$F3&gt;=150000))</f>
        <v>0</v>
      </c>
    </row>
    <row r="30" spans="1:9" x14ac:dyDescent="0.6">
      <c r="A30" s="1" t="s">
        <v>1</v>
      </c>
      <c r="B30" s="1" t="s">
        <v>2</v>
      </c>
      <c r="C30" s="1" t="s">
        <v>3</v>
      </c>
      <c r="D30" s="1" t="s">
        <v>4</v>
      </c>
      <c r="E30" s="1" t="s">
        <v>5</v>
      </c>
      <c r="F30" s="1" t="s">
        <v>6</v>
      </c>
      <c r="G30" s="1" t="s">
        <v>7</v>
      </c>
      <c r="H30" s="1" t="s">
        <v>8</v>
      </c>
      <c r="I30" s="1" t="s">
        <v>9</v>
      </c>
    </row>
    <row r="31" spans="1:9" x14ac:dyDescent="0.6">
      <c r="A31" s="1" t="s">
        <v>22</v>
      </c>
      <c r="B31" s="1" t="s">
        <v>20</v>
      </c>
      <c r="C31" s="2">
        <v>43330</v>
      </c>
      <c r="D31" s="1" t="s">
        <v>12</v>
      </c>
      <c r="E31" s="1" t="s">
        <v>21</v>
      </c>
      <c r="F31" s="3">
        <v>80000</v>
      </c>
      <c r="G31" s="1" t="s">
        <v>14</v>
      </c>
      <c r="H31" s="4">
        <v>2.9000000000000001E-2</v>
      </c>
      <c r="I31" s="5">
        <v>11149000</v>
      </c>
    </row>
    <row r="32" spans="1:9" x14ac:dyDescent="0.6">
      <c r="A32" s="1" t="s">
        <v>32</v>
      </c>
      <c r="B32" s="1" t="s">
        <v>20</v>
      </c>
      <c r="C32" s="2">
        <v>44191</v>
      </c>
      <c r="D32" s="1" t="s">
        <v>24</v>
      </c>
      <c r="E32" s="1" t="s">
        <v>13</v>
      </c>
      <c r="F32" s="3">
        <v>100000</v>
      </c>
      <c r="G32" s="1" t="s">
        <v>14</v>
      </c>
      <c r="H32" s="4">
        <v>2.8000000000000001E-2</v>
      </c>
      <c r="I32" s="5">
        <v>13863000</v>
      </c>
    </row>
    <row r="33" spans="1:9" x14ac:dyDescent="0.6">
      <c r="A33" s="1" t="s">
        <v>33</v>
      </c>
      <c r="B33" s="1" t="s">
        <v>20</v>
      </c>
      <c r="C33" s="2">
        <v>43963</v>
      </c>
      <c r="D33" s="1" t="s">
        <v>12</v>
      </c>
      <c r="E33" s="1" t="s">
        <v>28</v>
      </c>
      <c r="F33" s="3">
        <v>50000</v>
      </c>
      <c r="G33" s="1" t="s">
        <v>18</v>
      </c>
      <c r="H33" s="4">
        <v>0.03</v>
      </c>
      <c r="I33" s="5">
        <v>6988000</v>
      </c>
    </row>
    <row r="34" spans="1:9" x14ac:dyDescent="0.6">
      <c r="A34" s="1" t="s">
        <v>34</v>
      </c>
      <c r="B34" s="1" t="s">
        <v>11</v>
      </c>
      <c r="C34" s="2">
        <v>43565</v>
      </c>
      <c r="D34" s="1" t="s">
        <v>12</v>
      </c>
      <c r="E34" s="1" t="s">
        <v>17</v>
      </c>
      <c r="F34" s="3">
        <v>150000</v>
      </c>
      <c r="G34" s="1" t="s">
        <v>18</v>
      </c>
      <c r="H34" s="4">
        <v>0.03</v>
      </c>
      <c r="I34" s="5">
        <v>20962000</v>
      </c>
    </row>
    <row r="35" spans="1:9" x14ac:dyDescent="0.6">
      <c r="A35" s="1" t="s">
        <v>37</v>
      </c>
      <c r="B35" s="1" t="s">
        <v>20</v>
      </c>
      <c r="C35" s="2">
        <v>43809</v>
      </c>
      <c r="D35" s="1" t="s">
        <v>24</v>
      </c>
      <c r="E35" s="1" t="s">
        <v>17</v>
      </c>
      <c r="F35" s="3">
        <v>10000</v>
      </c>
      <c r="G35" s="1" t="s">
        <v>18</v>
      </c>
      <c r="H35" s="4">
        <v>2.3E-2</v>
      </c>
      <c r="I35" s="5">
        <v>1348000</v>
      </c>
    </row>
    <row r="36" spans="1:9" x14ac:dyDescent="0.6">
      <c r="A36" s="1" t="s">
        <v>39</v>
      </c>
      <c r="B36" s="1" t="s">
        <v>20</v>
      </c>
      <c r="C36" s="2">
        <v>43887</v>
      </c>
      <c r="D36" s="1" t="s">
        <v>12</v>
      </c>
      <c r="E36" s="1" t="s">
        <v>28</v>
      </c>
      <c r="F36" s="3">
        <v>250000</v>
      </c>
      <c r="G36" s="1" t="s">
        <v>14</v>
      </c>
      <c r="H36" s="4">
        <v>2.8000000000000001E-2</v>
      </c>
      <c r="I36" s="5">
        <v>34656000</v>
      </c>
    </row>
    <row r="37" spans="1:9" x14ac:dyDescent="0.6">
      <c r="A37" s="1" t="s">
        <v>40</v>
      </c>
      <c r="B37" s="1" t="s">
        <v>20</v>
      </c>
      <c r="C37" s="2">
        <v>44066</v>
      </c>
      <c r="D37" s="1" t="s">
        <v>24</v>
      </c>
      <c r="E37" s="1" t="s">
        <v>21</v>
      </c>
      <c r="F37" s="3">
        <v>210000</v>
      </c>
      <c r="G37" s="1" t="s">
        <v>14</v>
      </c>
      <c r="H37" s="4">
        <v>2.8000000000000001E-2</v>
      </c>
      <c r="I37" s="5">
        <v>29111000</v>
      </c>
    </row>
  </sheetData>
  <phoneticPr fontId="1" type="noConversion"/>
  <conditionalFormatting sqref="A3:I25">
    <cfRule type="expression" dxfId="2" priority="1">
      <formula>AND(MOD(MONTH($C3),2)=1,$C3&gt;=DATE(2019,1,1))</formula>
    </cfRule>
  </conditionalFormatting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38"/>
  <sheetViews>
    <sheetView zoomScale="85" zoomScaleNormal="85" workbookViewId="0">
      <selection activeCell="B30" sqref="B30"/>
    </sheetView>
  </sheetViews>
  <sheetFormatPr defaultRowHeight="16.899999999999999" x14ac:dyDescent="0.6"/>
  <cols>
    <col min="1" max="1" width="10.25" customWidth="1"/>
    <col min="3" max="3" width="12.125" customWidth="1"/>
    <col min="4" max="4" width="10.25" customWidth="1"/>
    <col min="6" max="7" width="10.25" customWidth="1"/>
    <col min="9" max="9" width="13.5" bestFit="1" customWidth="1"/>
  </cols>
  <sheetData>
    <row r="1" spans="1:9" x14ac:dyDescent="0.6">
      <c r="A1" t="s">
        <v>0</v>
      </c>
    </row>
    <row r="2" spans="1:9" x14ac:dyDescent="0.6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4" t="s">
        <v>9</v>
      </c>
    </row>
    <row r="3" spans="1:9" x14ac:dyDescent="0.6">
      <c r="A3" s="25" t="s">
        <v>10</v>
      </c>
      <c r="B3" s="25" t="s">
        <v>11</v>
      </c>
      <c r="C3" s="26">
        <v>43894</v>
      </c>
      <c r="D3" s="25" t="s">
        <v>12</v>
      </c>
      <c r="E3" s="25" t="s">
        <v>13</v>
      </c>
      <c r="F3" s="27">
        <v>120000</v>
      </c>
      <c r="G3" s="25" t="s">
        <v>14</v>
      </c>
      <c r="H3" s="28">
        <v>0.03</v>
      </c>
      <c r="I3" s="29">
        <f>ROUNDUP(FV(H3/12,120,-F3,,IF(G3="월초",1,0)),-3)</f>
        <v>16811000</v>
      </c>
    </row>
    <row r="4" spans="1:9" x14ac:dyDescent="0.6">
      <c r="A4" s="30" t="s">
        <v>15</v>
      </c>
      <c r="B4" s="30" t="s">
        <v>11</v>
      </c>
      <c r="C4" s="31">
        <v>43126</v>
      </c>
      <c r="D4" s="30" t="s">
        <v>16</v>
      </c>
      <c r="E4" s="30" t="s">
        <v>17</v>
      </c>
      <c r="F4" s="32" t="s">
        <v>67</v>
      </c>
      <c r="G4" s="30" t="s">
        <v>18</v>
      </c>
      <c r="H4" s="33">
        <v>0.02</v>
      </c>
      <c r="I4" s="34" t="e">
        <f t="shared" ref="I4:I38" si="0">ROUNDUP(FV(H4/12,120,-F4,,IF(G4="월초",1,0)),-3)</f>
        <v>#VALUE!</v>
      </c>
    </row>
    <row r="5" spans="1:9" x14ac:dyDescent="0.6">
      <c r="A5" s="25" t="s">
        <v>19</v>
      </c>
      <c r="B5" s="25" t="s">
        <v>20</v>
      </c>
      <c r="C5" s="26">
        <v>43282</v>
      </c>
      <c r="D5" s="25" t="s">
        <v>16</v>
      </c>
      <c r="E5" s="25" t="s">
        <v>21</v>
      </c>
      <c r="F5" s="27">
        <v>50000</v>
      </c>
      <c r="G5" s="25" t="s">
        <v>14</v>
      </c>
      <c r="H5" s="28">
        <v>0.02</v>
      </c>
      <c r="I5" s="29">
        <f t="shared" si="0"/>
        <v>6648000</v>
      </c>
    </row>
    <row r="6" spans="1:9" x14ac:dyDescent="0.6">
      <c r="A6" s="30" t="s">
        <v>22</v>
      </c>
      <c r="B6" s="30" t="s">
        <v>20</v>
      </c>
      <c r="C6" s="31">
        <v>43330</v>
      </c>
      <c r="D6" s="30" t="s">
        <v>12</v>
      </c>
      <c r="E6" s="30" t="s">
        <v>21</v>
      </c>
      <c r="F6" s="32">
        <v>80000</v>
      </c>
      <c r="G6" s="30" t="s">
        <v>14</v>
      </c>
      <c r="H6" s="33">
        <v>2.9000000000000001E-2</v>
      </c>
      <c r="I6" s="34">
        <f t="shared" si="0"/>
        <v>11149000</v>
      </c>
    </row>
    <row r="7" spans="1:9" x14ac:dyDescent="0.6">
      <c r="A7" s="25" t="s">
        <v>23</v>
      </c>
      <c r="B7" s="25" t="s">
        <v>11</v>
      </c>
      <c r="C7" s="26">
        <v>43734</v>
      </c>
      <c r="D7" s="25" t="s">
        <v>24</v>
      </c>
      <c r="E7" s="25" t="s">
        <v>13</v>
      </c>
      <c r="F7" s="27">
        <v>100000</v>
      </c>
      <c r="G7" s="25" t="s">
        <v>14</v>
      </c>
      <c r="H7" s="28">
        <v>2.8000000000000001E-2</v>
      </c>
      <c r="I7" s="29">
        <f t="shared" si="0"/>
        <v>13863000</v>
      </c>
    </row>
    <row r="8" spans="1:9" x14ac:dyDescent="0.6">
      <c r="A8" s="30" t="s">
        <v>25</v>
      </c>
      <c r="B8" s="30" t="s">
        <v>11</v>
      </c>
      <c r="C8" s="31">
        <v>43456</v>
      </c>
      <c r="D8" s="30" t="s">
        <v>16</v>
      </c>
      <c r="E8" s="30" t="s">
        <v>13</v>
      </c>
      <c r="F8" s="32">
        <v>90000</v>
      </c>
      <c r="G8" s="30" t="s">
        <v>14</v>
      </c>
      <c r="H8" s="33">
        <v>0.02</v>
      </c>
      <c r="I8" s="34">
        <f t="shared" si="0"/>
        <v>11965000</v>
      </c>
    </row>
    <row r="9" spans="1:9" x14ac:dyDescent="0.6">
      <c r="A9" s="25" t="s">
        <v>26</v>
      </c>
      <c r="B9" s="25" t="s">
        <v>20</v>
      </c>
      <c r="C9" s="26">
        <v>43783</v>
      </c>
      <c r="D9" s="25" t="s">
        <v>16</v>
      </c>
      <c r="E9" s="25" t="s">
        <v>21</v>
      </c>
      <c r="F9" s="27">
        <v>100000</v>
      </c>
      <c r="G9" s="25" t="s">
        <v>14</v>
      </c>
      <c r="H9" s="28">
        <v>0.02</v>
      </c>
      <c r="I9" s="29">
        <f t="shared" si="0"/>
        <v>13295000</v>
      </c>
    </row>
    <row r="10" spans="1:9" x14ac:dyDescent="0.6">
      <c r="A10" s="30" t="s">
        <v>27</v>
      </c>
      <c r="B10" s="30" t="s">
        <v>20</v>
      </c>
      <c r="C10" s="31">
        <v>43574</v>
      </c>
      <c r="D10" s="30" t="s">
        <v>16</v>
      </c>
      <c r="E10" s="30" t="s">
        <v>28</v>
      </c>
      <c r="F10" s="32" t="s">
        <v>67</v>
      </c>
      <c r="G10" s="30" t="s">
        <v>18</v>
      </c>
      <c r="H10" s="33">
        <v>0.02</v>
      </c>
      <c r="I10" s="34" t="e">
        <f t="shared" si="0"/>
        <v>#VALUE!</v>
      </c>
    </row>
    <row r="11" spans="1:9" x14ac:dyDescent="0.6">
      <c r="A11" s="25" t="s">
        <v>29</v>
      </c>
      <c r="B11" s="25" t="s">
        <v>11</v>
      </c>
      <c r="C11" s="26">
        <v>43798</v>
      </c>
      <c r="D11" s="25" t="s">
        <v>16</v>
      </c>
      <c r="E11" s="25" t="s">
        <v>21</v>
      </c>
      <c r="F11" s="27">
        <v>250000</v>
      </c>
      <c r="G11" s="25" t="s">
        <v>14</v>
      </c>
      <c r="H11" s="28">
        <v>0.02</v>
      </c>
      <c r="I11" s="29">
        <f t="shared" si="0"/>
        <v>33236000</v>
      </c>
    </row>
    <row r="12" spans="1:9" x14ac:dyDescent="0.6">
      <c r="A12" s="30" t="s">
        <v>30</v>
      </c>
      <c r="B12" s="30" t="s">
        <v>11</v>
      </c>
      <c r="C12" s="31">
        <v>43834</v>
      </c>
      <c r="D12" s="30" t="s">
        <v>24</v>
      </c>
      <c r="E12" s="30" t="s">
        <v>13</v>
      </c>
      <c r="F12" s="32">
        <v>10000</v>
      </c>
      <c r="G12" s="30" t="s">
        <v>18</v>
      </c>
      <c r="H12" s="33">
        <v>2.1000000000000001E-2</v>
      </c>
      <c r="I12" s="34">
        <f t="shared" si="0"/>
        <v>1335000</v>
      </c>
    </row>
    <row r="13" spans="1:9" x14ac:dyDescent="0.6">
      <c r="A13" s="25" t="s">
        <v>31</v>
      </c>
      <c r="B13" s="25" t="s">
        <v>11</v>
      </c>
      <c r="C13" s="26">
        <v>43800</v>
      </c>
      <c r="D13" s="25" t="s">
        <v>16</v>
      </c>
      <c r="E13" s="25" t="s">
        <v>28</v>
      </c>
      <c r="F13" s="27">
        <v>120000</v>
      </c>
      <c r="G13" s="25" t="s">
        <v>18</v>
      </c>
      <c r="H13" s="28">
        <v>0.02</v>
      </c>
      <c r="I13" s="29">
        <f t="shared" si="0"/>
        <v>15927000</v>
      </c>
    </row>
    <row r="14" spans="1:9" x14ac:dyDescent="0.6">
      <c r="A14" s="30" t="s">
        <v>32</v>
      </c>
      <c r="B14" s="30" t="s">
        <v>20</v>
      </c>
      <c r="C14" s="31">
        <v>44191</v>
      </c>
      <c r="D14" s="30" t="s">
        <v>24</v>
      </c>
      <c r="E14" s="30" t="s">
        <v>13</v>
      </c>
      <c r="F14" s="32">
        <v>100000</v>
      </c>
      <c r="G14" s="30" t="s">
        <v>14</v>
      </c>
      <c r="H14" s="33">
        <v>2.8000000000000001E-2</v>
      </c>
      <c r="I14" s="34">
        <f t="shared" si="0"/>
        <v>13863000</v>
      </c>
    </row>
    <row r="15" spans="1:9" x14ac:dyDescent="0.6">
      <c r="A15" s="25" t="s">
        <v>33</v>
      </c>
      <c r="B15" s="25" t="s">
        <v>20</v>
      </c>
      <c r="C15" s="26">
        <v>43963</v>
      </c>
      <c r="D15" s="25" t="s">
        <v>12</v>
      </c>
      <c r="E15" s="25" t="s">
        <v>28</v>
      </c>
      <c r="F15" s="27">
        <v>50000</v>
      </c>
      <c r="G15" s="25" t="s">
        <v>18</v>
      </c>
      <c r="H15" s="28">
        <v>0.03</v>
      </c>
      <c r="I15" s="29">
        <f t="shared" si="0"/>
        <v>6988000</v>
      </c>
    </row>
    <row r="16" spans="1:9" x14ac:dyDescent="0.6">
      <c r="A16" s="30" t="s">
        <v>34</v>
      </c>
      <c r="B16" s="30" t="s">
        <v>11</v>
      </c>
      <c r="C16" s="31">
        <v>43565</v>
      </c>
      <c r="D16" s="30" t="s">
        <v>12</v>
      </c>
      <c r="E16" s="30" t="s">
        <v>17</v>
      </c>
      <c r="F16" s="32">
        <v>150000</v>
      </c>
      <c r="G16" s="30" t="s">
        <v>18</v>
      </c>
      <c r="H16" s="33">
        <v>0.03</v>
      </c>
      <c r="I16" s="34">
        <f t="shared" si="0"/>
        <v>20962000</v>
      </c>
    </row>
    <row r="17" spans="1:9" x14ac:dyDescent="0.6">
      <c r="A17" s="25" t="s">
        <v>35</v>
      </c>
      <c r="B17" s="25" t="s">
        <v>11</v>
      </c>
      <c r="C17" s="26">
        <v>43814</v>
      </c>
      <c r="D17" s="25" t="s">
        <v>12</v>
      </c>
      <c r="E17" s="25" t="s">
        <v>21</v>
      </c>
      <c r="F17" s="27">
        <v>75000</v>
      </c>
      <c r="G17" s="25" t="s">
        <v>18</v>
      </c>
      <c r="H17" s="28">
        <v>2.9000000000000001E-2</v>
      </c>
      <c r="I17" s="29">
        <f t="shared" si="0"/>
        <v>10427000</v>
      </c>
    </row>
    <row r="18" spans="1:9" x14ac:dyDescent="0.6">
      <c r="A18" s="30" t="s">
        <v>36</v>
      </c>
      <c r="B18" s="30" t="s">
        <v>11</v>
      </c>
      <c r="C18" s="31">
        <v>43572</v>
      </c>
      <c r="D18" s="30" t="s">
        <v>16</v>
      </c>
      <c r="E18" s="30" t="s">
        <v>17</v>
      </c>
      <c r="F18" s="32">
        <v>120000</v>
      </c>
      <c r="G18" s="30" t="s">
        <v>18</v>
      </c>
      <c r="H18" s="33">
        <v>0.02</v>
      </c>
      <c r="I18" s="34">
        <f t="shared" si="0"/>
        <v>15927000</v>
      </c>
    </row>
    <row r="19" spans="1:9" x14ac:dyDescent="0.6">
      <c r="A19" s="25" t="s">
        <v>37</v>
      </c>
      <c r="B19" s="25" t="s">
        <v>20</v>
      </c>
      <c r="C19" s="26">
        <v>43809</v>
      </c>
      <c r="D19" s="25" t="s">
        <v>24</v>
      </c>
      <c r="E19" s="25" t="s">
        <v>17</v>
      </c>
      <c r="F19" s="27">
        <v>10000</v>
      </c>
      <c r="G19" s="25" t="s">
        <v>18</v>
      </c>
      <c r="H19" s="28">
        <v>2.3E-2</v>
      </c>
      <c r="I19" s="29">
        <f t="shared" si="0"/>
        <v>1348000</v>
      </c>
    </row>
    <row r="20" spans="1:9" x14ac:dyDescent="0.6">
      <c r="A20" s="30" t="s">
        <v>38</v>
      </c>
      <c r="B20" s="30" t="s">
        <v>11</v>
      </c>
      <c r="C20" s="31">
        <v>44169</v>
      </c>
      <c r="D20" s="30" t="s">
        <v>24</v>
      </c>
      <c r="E20" s="30" t="s">
        <v>21</v>
      </c>
      <c r="F20" s="32">
        <v>120000</v>
      </c>
      <c r="G20" s="30" t="s">
        <v>14</v>
      </c>
      <c r="H20" s="33">
        <v>2.8000000000000001E-2</v>
      </c>
      <c r="I20" s="34">
        <f t="shared" si="0"/>
        <v>16635000</v>
      </c>
    </row>
    <row r="21" spans="1:9" x14ac:dyDescent="0.6">
      <c r="A21" s="25" t="s">
        <v>39</v>
      </c>
      <c r="B21" s="25" t="s">
        <v>20</v>
      </c>
      <c r="C21" s="26">
        <v>43887</v>
      </c>
      <c r="D21" s="25" t="s">
        <v>12</v>
      </c>
      <c r="E21" s="25" t="s">
        <v>28</v>
      </c>
      <c r="F21" s="27">
        <v>250000</v>
      </c>
      <c r="G21" s="25" t="s">
        <v>14</v>
      </c>
      <c r="H21" s="28">
        <v>2.8000000000000001E-2</v>
      </c>
      <c r="I21" s="29">
        <f t="shared" si="0"/>
        <v>34656000</v>
      </c>
    </row>
    <row r="22" spans="1:9" x14ac:dyDescent="0.6">
      <c r="A22" s="30" t="s">
        <v>40</v>
      </c>
      <c r="B22" s="30" t="s">
        <v>20</v>
      </c>
      <c r="C22" s="31">
        <v>44066</v>
      </c>
      <c r="D22" s="30" t="s">
        <v>24</v>
      </c>
      <c r="E22" s="30" t="s">
        <v>21</v>
      </c>
      <c r="F22" s="32">
        <v>210000</v>
      </c>
      <c r="G22" s="30" t="s">
        <v>14</v>
      </c>
      <c r="H22" s="33">
        <v>2.8000000000000001E-2</v>
      </c>
      <c r="I22" s="34">
        <f t="shared" si="0"/>
        <v>29111000</v>
      </c>
    </row>
    <row r="23" spans="1:9" x14ac:dyDescent="0.6">
      <c r="A23" s="25" t="s">
        <v>41</v>
      </c>
      <c r="B23" s="25" t="s">
        <v>11</v>
      </c>
      <c r="C23" s="26">
        <v>43808</v>
      </c>
      <c r="D23" s="25" t="s">
        <v>16</v>
      </c>
      <c r="E23" s="25" t="s">
        <v>13</v>
      </c>
      <c r="F23" s="27">
        <v>70000</v>
      </c>
      <c r="G23" s="25" t="s">
        <v>18</v>
      </c>
      <c r="H23" s="28">
        <v>0.02</v>
      </c>
      <c r="I23" s="29">
        <f t="shared" si="0"/>
        <v>9291000</v>
      </c>
    </row>
    <row r="24" spans="1:9" x14ac:dyDescent="0.6">
      <c r="A24" s="30" t="s">
        <v>42</v>
      </c>
      <c r="B24" s="30" t="s">
        <v>11</v>
      </c>
      <c r="C24" s="31">
        <v>43145</v>
      </c>
      <c r="D24" s="30" t="s">
        <v>24</v>
      </c>
      <c r="E24" s="30" t="s">
        <v>21</v>
      </c>
      <c r="F24" s="32">
        <v>70000</v>
      </c>
      <c r="G24" s="30" t="s">
        <v>14</v>
      </c>
      <c r="H24" s="33">
        <v>2.3E-2</v>
      </c>
      <c r="I24" s="34">
        <f t="shared" si="0"/>
        <v>9453000</v>
      </c>
    </row>
    <row r="25" spans="1:9" x14ac:dyDescent="0.6">
      <c r="A25" s="35" t="s">
        <v>43</v>
      </c>
      <c r="B25" s="35" t="s">
        <v>11</v>
      </c>
      <c r="C25" s="36">
        <v>44065</v>
      </c>
      <c r="D25" s="35" t="s">
        <v>24</v>
      </c>
      <c r="E25" s="35" t="s">
        <v>21</v>
      </c>
      <c r="F25" s="37">
        <v>50000</v>
      </c>
      <c r="G25" s="35" t="s">
        <v>18</v>
      </c>
      <c r="H25" s="38">
        <v>3.3000000000000002E-2</v>
      </c>
      <c r="I25" s="39">
        <f t="shared" si="0"/>
        <v>7098000</v>
      </c>
    </row>
    <row r="27" spans="1:9" x14ac:dyDescent="0.6">
      <c r="A27" t="s">
        <v>44</v>
      </c>
    </row>
    <row r="28" spans="1:9" x14ac:dyDescent="0.6">
      <c r="A28" s="40" t="s">
        <v>1</v>
      </c>
      <c r="B28" s="40" t="s">
        <v>2</v>
      </c>
      <c r="C28" s="40" t="s">
        <v>3</v>
      </c>
      <c r="D28" s="40" t="s">
        <v>4</v>
      </c>
      <c r="E28" s="40" t="s">
        <v>5</v>
      </c>
      <c r="F28" s="40" t="s">
        <v>6</v>
      </c>
      <c r="G28" s="40" t="s">
        <v>7</v>
      </c>
      <c r="H28" s="40" t="s">
        <v>8</v>
      </c>
      <c r="I28" s="41" t="s">
        <v>9</v>
      </c>
    </row>
    <row r="29" spans="1:9" x14ac:dyDescent="0.6">
      <c r="A29" s="42" t="s">
        <v>45</v>
      </c>
      <c r="B29" s="42" t="s">
        <v>11</v>
      </c>
      <c r="C29" s="43">
        <v>43365</v>
      </c>
      <c r="D29" s="42" t="s">
        <v>16</v>
      </c>
      <c r="E29" s="42" t="s">
        <v>17</v>
      </c>
      <c r="F29" s="44">
        <v>150000</v>
      </c>
      <c r="G29" s="42" t="s">
        <v>18</v>
      </c>
      <c r="H29" s="45">
        <v>0.02</v>
      </c>
      <c r="I29" s="46">
        <f t="shared" si="0"/>
        <v>19908000</v>
      </c>
    </row>
    <row r="30" spans="1:9" x14ac:dyDescent="0.6">
      <c r="A30" s="47" t="s">
        <v>46</v>
      </c>
      <c r="B30" s="47" t="s">
        <v>11</v>
      </c>
      <c r="C30" s="48">
        <v>43751</v>
      </c>
      <c r="D30" s="47" t="s">
        <v>12</v>
      </c>
      <c r="E30" s="47" t="s">
        <v>17</v>
      </c>
      <c r="F30" s="49">
        <v>270000</v>
      </c>
      <c r="G30" s="47" t="s">
        <v>14</v>
      </c>
      <c r="H30" s="50">
        <v>0.03</v>
      </c>
      <c r="I30" s="51">
        <f t="shared" si="0"/>
        <v>37825000</v>
      </c>
    </row>
    <row r="31" spans="1:9" x14ac:dyDescent="0.6">
      <c r="A31" s="42" t="s">
        <v>47</v>
      </c>
      <c r="B31" s="42" t="s">
        <v>11</v>
      </c>
      <c r="C31" s="43">
        <v>44060</v>
      </c>
      <c r="D31" s="42" t="s">
        <v>16</v>
      </c>
      <c r="E31" s="42" t="s">
        <v>13</v>
      </c>
      <c r="F31" s="44">
        <v>120000</v>
      </c>
      <c r="G31" s="42" t="s">
        <v>14</v>
      </c>
      <c r="H31" s="45">
        <v>2.1999999999999999E-2</v>
      </c>
      <c r="I31" s="46">
        <f t="shared" si="0"/>
        <v>16120000</v>
      </c>
    </row>
    <row r="32" spans="1:9" x14ac:dyDescent="0.6">
      <c r="A32" s="47" t="s">
        <v>48</v>
      </c>
      <c r="B32" s="47" t="s">
        <v>11</v>
      </c>
      <c r="C32" s="48">
        <v>43350</v>
      </c>
      <c r="D32" s="47" t="s">
        <v>12</v>
      </c>
      <c r="E32" s="47" t="s">
        <v>28</v>
      </c>
      <c r="F32" s="49">
        <v>150000</v>
      </c>
      <c r="G32" s="47" t="s">
        <v>14</v>
      </c>
      <c r="H32" s="50">
        <v>3.5999999999999997E-2</v>
      </c>
      <c r="I32" s="51">
        <f t="shared" si="0"/>
        <v>21693000</v>
      </c>
    </row>
    <row r="33" spans="1:9" x14ac:dyDescent="0.6">
      <c r="A33" s="42" t="s">
        <v>49</v>
      </c>
      <c r="B33" s="42" t="s">
        <v>11</v>
      </c>
      <c r="C33" s="43">
        <v>43209</v>
      </c>
      <c r="D33" s="42" t="s">
        <v>24</v>
      </c>
      <c r="E33" s="42" t="s">
        <v>17</v>
      </c>
      <c r="F33" s="44">
        <v>120000</v>
      </c>
      <c r="G33" s="42" t="s">
        <v>18</v>
      </c>
      <c r="H33" s="45">
        <v>2.3E-2</v>
      </c>
      <c r="I33" s="46">
        <f t="shared" si="0"/>
        <v>16174000</v>
      </c>
    </row>
    <row r="34" spans="1:9" x14ac:dyDescent="0.6">
      <c r="A34" s="47" t="s">
        <v>50</v>
      </c>
      <c r="B34" s="47" t="s">
        <v>20</v>
      </c>
      <c r="C34" s="48">
        <v>44042</v>
      </c>
      <c r="D34" s="47" t="s">
        <v>24</v>
      </c>
      <c r="E34" s="47" t="s">
        <v>13</v>
      </c>
      <c r="F34" s="49">
        <v>80000</v>
      </c>
      <c r="G34" s="47" t="s">
        <v>14</v>
      </c>
      <c r="H34" s="50">
        <v>2.1000000000000001E-2</v>
      </c>
      <c r="I34" s="51">
        <f t="shared" si="0"/>
        <v>10691000</v>
      </c>
    </row>
    <row r="35" spans="1:9" x14ac:dyDescent="0.6">
      <c r="A35" s="42" t="s">
        <v>51</v>
      </c>
      <c r="B35" s="42" t="s">
        <v>11</v>
      </c>
      <c r="C35" s="43">
        <v>44164</v>
      </c>
      <c r="D35" s="42" t="s">
        <v>12</v>
      </c>
      <c r="E35" s="42" t="s">
        <v>13</v>
      </c>
      <c r="F35" s="44">
        <v>150000</v>
      </c>
      <c r="G35" s="42" t="s">
        <v>14</v>
      </c>
      <c r="H35" s="45">
        <v>2.8000000000000001E-2</v>
      </c>
      <c r="I35" s="46">
        <f t="shared" si="0"/>
        <v>20794000</v>
      </c>
    </row>
    <row r="36" spans="1:9" x14ac:dyDescent="0.6">
      <c r="A36" s="47" t="s">
        <v>52</v>
      </c>
      <c r="B36" s="47" t="s">
        <v>20</v>
      </c>
      <c r="C36" s="48">
        <v>43443</v>
      </c>
      <c r="D36" s="47" t="s">
        <v>16</v>
      </c>
      <c r="E36" s="47" t="s">
        <v>21</v>
      </c>
      <c r="F36" s="49">
        <v>250000</v>
      </c>
      <c r="G36" s="47" t="s">
        <v>14</v>
      </c>
      <c r="H36" s="50">
        <v>2.5000000000000001E-2</v>
      </c>
      <c r="I36" s="51">
        <f t="shared" si="0"/>
        <v>34114000</v>
      </c>
    </row>
    <row r="37" spans="1:9" x14ac:dyDescent="0.6">
      <c r="A37" s="42" t="s">
        <v>53</v>
      </c>
      <c r="B37" s="42" t="s">
        <v>11</v>
      </c>
      <c r="C37" s="43">
        <v>43635</v>
      </c>
      <c r="D37" s="42" t="s">
        <v>12</v>
      </c>
      <c r="E37" s="42" t="s">
        <v>13</v>
      </c>
      <c r="F37" s="44">
        <v>150000</v>
      </c>
      <c r="G37" s="42" t="s">
        <v>14</v>
      </c>
      <c r="H37" s="45">
        <v>2.9000000000000001E-2</v>
      </c>
      <c r="I37" s="46">
        <f t="shared" si="0"/>
        <v>20904000</v>
      </c>
    </row>
    <row r="38" spans="1:9" x14ac:dyDescent="0.6">
      <c r="A38" s="52" t="s">
        <v>54</v>
      </c>
      <c r="B38" s="52" t="s">
        <v>11</v>
      </c>
      <c r="C38" s="53">
        <v>44124</v>
      </c>
      <c r="D38" s="52" t="s">
        <v>24</v>
      </c>
      <c r="E38" s="52" t="s">
        <v>28</v>
      </c>
      <c r="F38" s="54">
        <v>50000</v>
      </c>
      <c r="G38" s="52" t="s">
        <v>14</v>
      </c>
      <c r="H38" s="55">
        <v>2.8000000000000001E-2</v>
      </c>
      <c r="I38" s="56">
        <f t="shared" si="0"/>
        <v>6932000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blackAndWhite="1" errors="blank" r:id="rId1"/>
  <headerFooter differentOddEven="1">
    <oddHeader>&amp;L&amp;P페이지</oddHeader>
    <evenHeader>&amp;R&amp;P페이지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42"/>
  <sheetViews>
    <sheetView zoomScale="55" zoomScaleNormal="55" workbookViewId="0">
      <selection activeCell="Q17" sqref="Q17"/>
    </sheetView>
  </sheetViews>
  <sheetFormatPr defaultRowHeight="16.899999999999999" x14ac:dyDescent="0.6"/>
  <cols>
    <col min="2" max="5" width="11.875" bestFit="1" customWidth="1"/>
    <col min="6" max="6" width="10.875" bestFit="1" customWidth="1"/>
    <col min="7" max="7" width="12.375" bestFit="1" customWidth="1"/>
    <col min="10" max="10" width="13.5" bestFit="1" customWidth="1"/>
    <col min="11" max="11" width="13" bestFit="1" customWidth="1"/>
    <col min="12" max="12" width="23.75" customWidth="1"/>
  </cols>
  <sheetData>
    <row r="1" spans="1:15" x14ac:dyDescent="0.6">
      <c r="A1" t="s">
        <v>0</v>
      </c>
    </row>
    <row r="2" spans="1:15" x14ac:dyDescent="0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55</v>
      </c>
      <c r="H2" s="1" t="s">
        <v>7</v>
      </c>
      <c r="I2" s="6" t="s">
        <v>8</v>
      </c>
      <c r="J2" s="6" t="s">
        <v>9</v>
      </c>
      <c r="K2" s="6" t="s">
        <v>56</v>
      </c>
      <c r="L2" s="6" t="s">
        <v>57</v>
      </c>
    </row>
    <row r="3" spans="1:15" x14ac:dyDescent="0.6">
      <c r="A3" s="1" t="s">
        <v>31</v>
      </c>
      <c r="B3" s="1" t="s">
        <v>11</v>
      </c>
      <c r="C3" s="2">
        <v>43800</v>
      </c>
      <c r="D3" s="1" t="s">
        <v>16</v>
      </c>
      <c r="E3" s="1" t="s">
        <v>28</v>
      </c>
      <c r="F3" s="3">
        <v>120000</v>
      </c>
      <c r="G3" s="1">
        <v>120</v>
      </c>
      <c r="H3" s="1" t="s">
        <v>18</v>
      </c>
      <c r="I3" s="4">
        <f>INDEX($B$40:$E$42,MATCH($D3,$A$40:$A$42,0),MATCH(YEAR($C3),$B$38:$E$38,1))</f>
        <v>0.02</v>
      </c>
      <c r="J3" s="7"/>
      <c r="K3" s="1"/>
      <c r="L3" s="1"/>
    </row>
    <row r="4" spans="1:15" x14ac:dyDescent="0.6">
      <c r="A4" s="1" t="s">
        <v>52</v>
      </c>
      <c r="B4" s="1" t="s">
        <v>20</v>
      </c>
      <c r="C4" s="2">
        <v>42713</v>
      </c>
      <c r="D4" s="1" t="s">
        <v>16</v>
      </c>
      <c r="E4" s="1" t="s">
        <v>21</v>
      </c>
      <c r="F4" s="3">
        <v>250000</v>
      </c>
      <c r="G4" s="1">
        <v>120</v>
      </c>
      <c r="H4" s="1" t="s">
        <v>14</v>
      </c>
      <c r="I4" s="4">
        <f t="shared" ref="I4:I35" si="0">INDEX($B$40:$E$42,MATCH($D4,$A$40:$A$42,0),MATCH(YEAR($C4),$B$38:$E$38,1))</f>
        <v>2.1999999999999999E-2</v>
      </c>
      <c r="J4" s="7"/>
      <c r="K4" s="1"/>
      <c r="L4" s="1"/>
    </row>
    <row r="5" spans="1:15" x14ac:dyDescent="0.6">
      <c r="A5" s="1" t="s">
        <v>36</v>
      </c>
      <c r="B5" s="1" t="s">
        <v>11</v>
      </c>
      <c r="C5" s="2">
        <v>43572</v>
      </c>
      <c r="D5" s="1" t="s">
        <v>16</v>
      </c>
      <c r="E5" s="1" t="s">
        <v>17</v>
      </c>
      <c r="F5" s="3">
        <v>120000</v>
      </c>
      <c r="G5" s="1">
        <v>120</v>
      </c>
      <c r="H5" s="1" t="s">
        <v>18</v>
      </c>
      <c r="I5" s="4">
        <f t="shared" si="0"/>
        <v>0.02</v>
      </c>
      <c r="J5" s="7"/>
      <c r="K5" s="1"/>
      <c r="L5" s="1"/>
    </row>
    <row r="6" spans="1:15" x14ac:dyDescent="0.6">
      <c r="A6" s="1" t="s">
        <v>23</v>
      </c>
      <c r="B6" s="1" t="s">
        <v>11</v>
      </c>
      <c r="C6" s="2">
        <v>43734</v>
      </c>
      <c r="D6" s="1" t="s">
        <v>24</v>
      </c>
      <c r="E6" s="1" t="s">
        <v>13</v>
      </c>
      <c r="F6" s="3">
        <v>100000</v>
      </c>
      <c r="G6" s="1">
        <v>120</v>
      </c>
      <c r="H6" s="1" t="s">
        <v>14</v>
      </c>
      <c r="I6" s="4">
        <f t="shared" si="0"/>
        <v>2.3E-2</v>
      </c>
      <c r="J6" s="7"/>
      <c r="K6" s="1"/>
      <c r="L6" s="1"/>
    </row>
    <row r="7" spans="1:15" x14ac:dyDescent="0.6">
      <c r="A7" s="1" t="s">
        <v>25</v>
      </c>
      <c r="B7" s="1" t="s">
        <v>11</v>
      </c>
      <c r="C7" s="2">
        <v>43456</v>
      </c>
      <c r="D7" s="1" t="s">
        <v>16</v>
      </c>
      <c r="E7" s="1" t="s">
        <v>13</v>
      </c>
      <c r="F7" s="3">
        <v>90000</v>
      </c>
      <c r="G7" s="1">
        <v>120</v>
      </c>
      <c r="H7" s="1" t="s">
        <v>14</v>
      </c>
      <c r="I7" s="4">
        <f t="shared" si="0"/>
        <v>0.02</v>
      </c>
      <c r="J7" s="7"/>
      <c r="K7" s="1"/>
      <c r="L7" s="1"/>
    </row>
    <row r="8" spans="1:15" x14ac:dyDescent="0.6">
      <c r="A8" s="1" t="s">
        <v>10</v>
      </c>
      <c r="B8" s="1" t="s">
        <v>11</v>
      </c>
      <c r="C8" s="2">
        <v>43894</v>
      </c>
      <c r="D8" s="1" t="s">
        <v>12</v>
      </c>
      <c r="E8" s="1" t="s">
        <v>13</v>
      </c>
      <c r="F8" s="3">
        <v>120000</v>
      </c>
      <c r="G8" s="1">
        <v>120</v>
      </c>
      <c r="H8" s="1" t="s">
        <v>14</v>
      </c>
      <c r="I8" s="4">
        <f t="shared" si="0"/>
        <v>2.8000000000000001E-2</v>
      </c>
      <c r="J8" s="7"/>
      <c r="K8" s="1"/>
      <c r="L8" s="1"/>
    </row>
    <row r="9" spans="1:15" x14ac:dyDescent="0.6">
      <c r="A9" s="1" t="s">
        <v>49</v>
      </c>
      <c r="B9" s="1" t="s">
        <v>11</v>
      </c>
      <c r="C9" s="2">
        <v>43209</v>
      </c>
      <c r="D9" s="1" t="s">
        <v>24</v>
      </c>
      <c r="E9" s="1" t="s">
        <v>17</v>
      </c>
      <c r="F9" s="3">
        <v>120000</v>
      </c>
      <c r="G9" s="1">
        <v>120</v>
      </c>
      <c r="H9" s="1" t="s">
        <v>18</v>
      </c>
      <c r="I9" s="4">
        <f t="shared" si="0"/>
        <v>2.3E-2</v>
      </c>
      <c r="J9" s="7"/>
      <c r="K9" s="1"/>
      <c r="L9" s="1"/>
    </row>
    <row r="10" spans="1:15" x14ac:dyDescent="0.6">
      <c r="A10" s="1" t="s">
        <v>37</v>
      </c>
      <c r="B10" s="1" t="s">
        <v>20</v>
      </c>
      <c r="C10" s="2">
        <v>43809</v>
      </c>
      <c r="D10" s="1" t="s">
        <v>24</v>
      </c>
      <c r="E10" s="1" t="s">
        <v>17</v>
      </c>
      <c r="F10" s="3">
        <v>10000</v>
      </c>
      <c r="G10" s="1">
        <v>120</v>
      </c>
      <c r="H10" s="1" t="s">
        <v>18</v>
      </c>
      <c r="I10" s="4">
        <f t="shared" si="0"/>
        <v>2.3E-2</v>
      </c>
      <c r="J10" s="7"/>
      <c r="K10" s="1"/>
      <c r="L10" s="1"/>
      <c r="O10">
        <f>MATCH(YEAR($C3),$B$38:$E$38,1)</f>
        <v>3</v>
      </c>
    </row>
    <row r="11" spans="1:15" x14ac:dyDescent="0.6">
      <c r="A11" s="1" t="s">
        <v>19</v>
      </c>
      <c r="B11" s="1" t="s">
        <v>20</v>
      </c>
      <c r="C11" s="2">
        <v>42552</v>
      </c>
      <c r="D11" s="1" t="s">
        <v>16</v>
      </c>
      <c r="E11" s="1" t="s">
        <v>21</v>
      </c>
      <c r="F11" s="3">
        <v>50000</v>
      </c>
      <c r="G11" s="1">
        <v>120</v>
      </c>
      <c r="H11" s="1" t="s">
        <v>14</v>
      </c>
      <c r="I11" s="4">
        <f t="shared" si="0"/>
        <v>2.1999999999999999E-2</v>
      </c>
      <c r="J11" s="7"/>
      <c r="K11" s="1"/>
      <c r="L11" s="1"/>
    </row>
    <row r="12" spans="1:15" x14ac:dyDescent="0.6">
      <c r="A12" s="1" t="s">
        <v>34</v>
      </c>
      <c r="B12" s="1" t="s">
        <v>11</v>
      </c>
      <c r="C12" s="2">
        <v>43565</v>
      </c>
      <c r="D12" s="1" t="s">
        <v>12</v>
      </c>
      <c r="E12" s="1" t="s">
        <v>17</v>
      </c>
      <c r="F12" s="3">
        <v>150000</v>
      </c>
      <c r="G12" s="1">
        <v>120</v>
      </c>
      <c r="H12" s="1" t="s">
        <v>18</v>
      </c>
      <c r="I12" s="4">
        <f t="shared" si="0"/>
        <v>2.9000000000000001E-2</v>
      </c>
      <c r="J12" s="7"/>
      <c r="K12" s="1"/>
      <c r="L12" s="1"/>
    </row>
    <row r="13" spans="1:15" x14ac:dyDescent="0.6">
      <c r="A13" s="1" t="s">
        <v>35</v>
      </c>
      <c r="B13" s="1" t="s">
        <v>11</v>
      </c>
      <c r="C13" s="2">
        <v>43814</v>
      </c>
      <c r="D13" s="1" t="s">
        <v>12</v>
      </c>
      <c r="E13" s="1" t="s">
        <v>21</v>
      </c>
      <c r="F13" s="3">
        <v>75000</v>
      </c>
      <c r="G13" s="1">
        <v>120</v>
      </c>
      <c r="H13" s="1" t="s">
        <v>18</v>
      </c>
      <c r="I13" s="4">
        <f t="shared" si="0"/>
        <v>2.9000000000000001E-2</v>
      </c>
      <c r="J13" s="7"/>
      <c r="K13" s="1"/>
      <c r="L13" s="1"/>
    </row>
    <row r="14" spans="1:15" x14ac:dyDescent="0.6">
      <c r="A14" s="1" t="s">
        <v>51</v>
      </c>
      <c r="B14" s="1" t="s">
        <v>11</v>
      </c>
      <c r="C14" s="2">
        <v>44164</v>
      </c>
      <c r="D14" s="1" t="s">
        <v>12</v>
      </c>
      <c r="E14" s="1" t="s">
        <v>13</v>
      </c>
      <c r="F14" s="3">
        <v>150000</v>
      </c>
      <c r="G14" s="1">
        <v>120</v>
      </c>
      <c r="H14" s="1" t="s">
        <v>14</v>
      </c>
      <c r="I14" s="4">
        <f t="shared" si="0"/>
        <v>2.8000000000000001E-2</v>
      </c>
      <c r="J14" s="7"/>
      <c r="K14" s="1"/>
      <c r="L14" s="1"/>
    </row>
    <row r="15" spans="1:15" x14ac:dyDescent="0.6">
      <c r="A15" s="1" t="s">
        <v>38</v>
      </c>
      <c r="B15" s="1" t="s">
        <v>11</v>
      </c>
      <c r="C15" s="2">
        <v>42708</v>
      </c>
      <c r="D15" s="1" t="s">
        <v>24</v>
      </c>
      <c r="E15" s="1" t="s">
        <v>21</v>
      </c>
      <c r="F15" s="3">
        <v>120000</v>
      </c>
      <c r="G15" s="1">
        <v>120</v>
      </c>
      <c r="H15" s="1" t="s">
        <v>14</v>
      </c>
      <c r="I15" s="4">
        <f t="shared" si="0"/>
        <v>2.8000000000000001E-2</v>
      </c>
      <c r="J15" s="7"/>
      <c r="K15" s="1"/>
      <c r="L15" s="1"/>
    </row>
    <row r="16" spans="1:15" x14ac:dyDescent="0.6">
      <c r="A16" s="1" t="s">
        <v>32</v>
      </c>
      <c r="B16" s="1" t="s">
        <v>20</v>
      </c>
      <c r="C16" s="2">
        <v>44191</v>
      </c>
      <c r="D16" s="1" t="s">
        <v>24</v>
      </c>
      <c r="E16" s="1" t="s">
        <v>13</v>
      </c>
      <c r="F16" s="3">
        <v>100000</v>
      </c>
      <c r="G16" s="1">
        <v>120</v>
      </c>
      <c r="H16" s="1" t="s">
        <v>14</v>
      </c>
      <c r="I16" s="4">
        <f t="shared" si="0"/>
        <v>2.1000000000000001E-2</v>
      </c>
      <c r="J16" s="7"/>
      <c r="K16" s="1"/>
      <c r="L16" s="1"/>
    </row>
    <row r="17" spans="1:12" x14ac:dyDescent="0.6">
      <c r="A17" s="1" t="s">
        <v>22</v>
      </c>
      <c r="B17" s="1" t="s">
        <v>20</v>
      </c>
      <c r="C17" s="2">
        <v>42965</v>
      </c>
      <c r="D17" s="1" t="s">
        <v>12</v>
      </c>
      <c r="E17" s="1" t="s">
        <v>21</v>
      </c>
      <c r="F17" s="3">
        <v>80000</v>
      </c>
      <c r="G17" s="1">
        <v>120</v>
      </c>
      <c r="H17" s="1" t="s">
        <v>14</v>
      </c>
      <c r="I17" s="4">
        <f t="shared" si="0"/>
        <v>0.03</v>
      </c>
      <c r="J17" s="7"/>
      <c r="K17" s="1"/>
      <c r="L17" s="1"/>
    </row>
    <row r="18" spans="1:12" x14ac:dyDescent="0.6">
      <c r="A18" s="1" t="s">
        <v>50</v>
      </c>
      <c r="B18" s="1" t="s">
        <v>20</v>
      </c>
      <c r="C18" s="2">
        <v>44042</v>
      </c>
      <c r="D18" s="1" t="s">
        <v>24</v>
      </c>
      <c r="E18" s="1" t="s">
        <v>13</v>
      </c>
      <c r="F18" s="3">
        <v>80000</v>
      </c>
      <c r="G18" s="1">
        <v>120</v>
      </c>
      <c r="H18" s="1" t="s">
        <v>14</v>
      </c>
      <c r="I18" s="4">
        <f t="shared" si="0"/>
        <v>2.1000000000000001E-2</v>
      </c>
      <c r="J18" s="7"/>
      <c r="K18" s="1"/>
      <c r="L18" s="1"/>
    </row>
    <row r="19" spans="1:12" x14ac:dyDescent="0.6">
      <c r="A19" s="1" t="s">
        <v>54</v>
      </c>
      <c r="B19" s="1" t="s">
        <v>11</v>
      </c>
      <c r="C19" s="2">
        <v>44124</v>
      </c>
      <c r="D19" s="1" t="s">
        <v>24</v>
      </c>
      <c r="E19" s="1" t="s">
        <v>28</v>
      </c>
      <c r="F19" s="3">
        <v>50000</v>
      </c>
      <c r="G19" s="1">
        <v>120</v>
      </c>
      <c r="H19" s="1" t="s">
        <v>14</v>
      </c>
      <c r="I19" s="4">
        <f t="shared" si="0"/>
        <v>2.1000000000000001E-2</v>
      </c>
      <c r="J19" s="7"/>
      <c r="K19" s="1"/>
      <c r="L19" s="1"/>
    </row>
    <row r="20" spans="1:12" x14ac:dyDescent="0.6">
      <c r="A20" s="1" t="s">
        <v>33</v>
      </c>
      <c r="B20" s="1" t="s">
        <v>20</v>
      </c>
      <c r="C20" s="2">
        <v>43963</v>
      </c>
      <c r="D20" s="1" t="s">
        <v>12</v>
      </c>
      <c r="E20" s="1" t="s">
        <v>28</v>
      </c>
      <c r="F20" s="3">
        <v>50000</v>
      </c>
      <c r="G20" s="1">
        <v>120</v>
      </c>
      <c r="H20" s="1" t="s">
        <v>18</v>
      </c>
      <c r="I20" s="4">
        <f t="shared" si="0"/>
        <v>2.8000000000000001E-2</v>
      </c>
      <c r="J20" s="7"/>
      <c r="K20" s="1"/>
      <c r="L20" s="1"/>
    </row>
    <row r="21" spans="1:12" x14ac:dyDescent="0.6">
      <c r="A21" s="1" t="s">
        <v>45</v>
      </c>
      <c r="B21" s="1" t="s">
        <v>11</v>
      </c>
      <c r="C21" s="2">
        <v>43365</v>
      </c>
      <c r="D21" s="1" t="s">
        <v>16</v>
      </c>
      <c r="E21" s="1" t="s">
        <v>17</v>
      </c>
      <c r="F21" s="3">
        <v>150000</v>
      </c>
      <c r="G21" s="1">
        <v>120</v>
      </c>
      <c r="H21" s="1" t="s">
        <v>18</v>
      </c>
      <c r="I21" s="4">
        <f t="shared" si="0"/>
        <v>0.02</v>
      </c>
      <c r="J21" s="7"/>
      <c r="K21" s="1"/>
      <c r="L21" s="1"/>
    </row>
    <row r="22" spans="1:12" x14ac:dyDescent="0.6">
      <c r="A22" s="1" t="s">
        <v>46</v>
      </c>
      <c r="B22" s="1" t="s">
        <v>11</v>
      </c>
      <c r="C22" s="2">
        <v>43751</v>
      </c>
      <c r="D22" s="1" t="s">
        <v>12</v>
      </c>
      <c r="E22" s="1" t="s">
        <v>17</v>
      </c>
      <c r="F22" s="3">
        <v>270000</v>
      </c>
      <c r="G22" s="1">
        <v>120</v>
      </c>
      <c r="H22" s="1" t="s">
        <v>14</v>
      </c>
      <c r="I22" s="4">
        <f t="shared" si="0"/>
        <v>2.9000000000000001E-2</v>
      </c>
      <c r="J22" s="7"/>
      <c r="K22" s="1"/>
      <c r="L22" s="1"/>
    </row>
    <row r="23" spans="1:12" x14ac:dyDescent="0.6">
      <c r="A23" s="1" t="s">
        <v>47</v>
      </c>
      <c r="B23" s="1" t="s">
        <v>11</v>
      </c>
      <c r="C23" s="2">
        <v>44060</v>
      </c>
      <c r="D23" s="1" t="s">
        <v>16</v>
      </c>
      <c r="E23" s="1" t="s">
        <v>13</v>
      </c>
      <c r="F23" s="3">
        <v>120000</v>
      </c>
      <c r="G23" s="1">
        <v>120</v>
      </c>
      <c r="H23" s="1" t="s">
        <v>14</v>
      </c>
      <c r="I23" s="4">
        <f t="shared" si="0"/>
        <v>1.4999999999999999E-2</v>
      </c>
      <c r="J23" s="7"/>
      <c r="K23" s="1"/>
      <c r="L23" s="1"/>
    </row>
    <row r="24" spans="1:12" x14ac:dyDescent="0.6">
      <c r="A24" s="1" t="s">
        <v>48</v>
      </c>
      <c r="B24" s="1" t="s">
        <v>11</v>
      </c>
      <c r="C24" s="2">
        <v>43350</v>
      </c>
      <c r="D24" s="1" t="s">
        <v>12</v>
      </c>
      <c r="E24" s="1" t="s">
        <v>28</v>
      </c>
      <c r="F24" s="3">
        <v>150000</v>
      </c>
      <c r="G24" s="1">
        <v>120</v>
      </c>
      <c r="H24" s="1" t="s">
        <v>14</v>
      </c>
      <c r="I24" s="4">
        <f t="shared" si="0"/>
        <v>2.9000000000000001E-2</v>
      </c>
      <c r="J24" s="7"/>
      <c r="K24" s="1"/>
      <c r="L24" s="1"/>
    </row>
    <row r="25" spans="1:12" x14ac:dyDescent="0.6">
      <c r="A25" s="1" t="s">
        <v>26</v>
      </c>
      <c r="B25" s="1" t="s">
        <v>20</v>
      </c>
      <c r="C25" s="2">
        <v>43783</v>
      </c>
      <c r="D25" s="1" t="s">
        <v>16</v>
      </c>
      <c r="E25" s="1" t="s">
        <v>21</v>
      </c>
      <c r="F25" s="3">
        <v>100000</v>
      </c>
      <c r="G25" s="1">
        <v>120</v>
      </c>
      <c r="H25" s="1" t="s">
        <v>14</v>
      </c>
      <c r="I25" s="4">
        <f t="shared" si="0"/>
        <v>0.02</v>
      </c>
      <c r="J25" s="7"/>
      <c r="K25" s="1"/>
      <c r="L25" s="1"/>
    </row>
    <row r="26" spans="1:12" x14ac:dyDescent="0.6">
      <c r="A26" s="1" t="s">
        <v>27</v>
      </c>
      <c r="B26" s="1" t="s">
        <v>20</v>
      </c>
      <c r="C26" s="2">
        <v>43574</v>
      </c>
      <c r="D26" s="1" t="s">
        <v>16</v>
      </c>
      <c r="E26" s="1" t="s">
        <v>28</v>
      </c>
      <c r="F26" s="3">
        <v>120000</v>
      </c>
      <c r="G26" s="1">
        <v>120</v>
      </c>
      <c r="H26" s="1" t="s">
        <v>18</v>
      </c>
      <c r="I26" s="4">
        <f t="shared" si="0"/>
        <v>0.02</v>
      </c>
      <c r="J26" s="7"/>
      <c r="K26" s="1"/>
      <c r="L26" s="1"/>
    </row>
    <row r="27" spans="1:12" x14ac:dyDescent="0.6">
      <c r="A27" s="1" t="s">
        <v>29</v>
      </c>
      <c r="B27" s="1" t="s">
        <v>11</v>
      </c>
      <c r="C27" s="2">
        <v>42703</v>
      </c>
      <c r="D27" s="1" t="s">
        <v>16</v>
      </c>
      <c r="E27" s="1" t="s">
        <v>21</v>
      </c>
      <c r="F27" s="3">
        <v>250000</v>
      </c>
      <c r="G27" s="1">
        <v>120</v>
      </c>
      <c r="H27" s="1" t="s">
        <v>14</v>
      </c>
      <c r="I27" s="4">
        <f t="shared" si="0"/>
        <v>2.1999999999999999E-2</v>
      </c>
      <c r="J27" s="7"/>
      <c r="K27" s="1"/>
      <c r="L27" s="1"/>
    </row>
    <row r="28" spans="1:12" x14ac:dyDescent="0.6">
      <c r="A28" s="1" t="s">
        <v>30</v>
      </c>
      <c r="B28" s="1" t="s">
        <v>11</v>
      </c>
      <c r="C28" s="2">
        <v>43834</v>
      </c>
      <c r="D28" s="1" t="s">
        <v>24</v>
      </c>
      <c r="E28" s="1" t="s">
        <v>13</v>
      </c>
      <c r="F28" s="3">
        <v>10000</v>
      </c>
      <c r="G28" s="1">
        <v>120</v>
      </c>
      <c r="H28" s="1" t="s">
        <v>18</v>
      </c>
      <c r="I28" s="4">
        <f t="shared" si="0"/>
        <v>2.1000000000000001E-2</v>
      </c>
      <c r="J28" s="7"/>
      <c r="K28" s="1"/>
      <c r="L28" s="1"/>
    </row>
    <row r="29" spans="1:12" x14ac:dyDescent="0.6">
      <c r="A29" s="1" t="s">
        <v>39</v>
      </c>
      <c r="B29" s="1" t="s">
        <v>20</v>
      </c>
      <c r="C29" s="2">
        <v>43887</v>
      </c>
      <c r="D29" s="1" t="s">
        <v>12</v>
      </c>
      <c r="E29" s="1" t="s">
        <v>28</v>
      </c>
      <c r="F29" s="3">
        <v>250000</v>
      </c>
      <c r="G29" s="1">
        <v>120</v>
      </c>
      <c r="H29" s="1" t="s">
        <v>14</v>
      </c>
      <c r="I29" s="4">
        <f t="shared" si="0"/>
        <v>2.8000000000000001E-2</v>
      </c>
      <c r="J29" s="7"/>
      <c r="K29" s="1"/>
      <c r="L29" s="1"/>
    </row>
    <row r="30" spans="1:12" x14ac:dyDescent="0.6">
      <c r="A30" s="1" t="s">
        <v>40</v>
      </c>
      <c r="B30" s="1" t="s">
        <v>20</v>
      </c>
      <c r="C30" s="2">
        <v>44066</v>
      </c>
      <c r="D30" s="1" t="s">
        <v>24</v>
      </c>
      <c r="E30" s="1" t="s">
        <v>21</v>
      </c>
      <c r="F30" s="3">
        <v>210000</v>
      </c>
      <c r="G30" s="1">
        <v>120</v>
      </c>
      <c r="H30" s="1" t="s">
        <v>14</v>
      </c>
      <c r="I30" s="4">
        <f t="shared" si="0"/>
        <v>2.1000000000000001E-2</v>
      </c>
      <c r="J30" s="7"/>
      <c r="K30" s="1"/>
      <c r="L30" s="1"/>
    </row>
    <row r="31" spans="1:12" x14ac:dyDescent="0.6">
      <c r="A31" s="1" t="s">
        <v>41</v>
      </c>
      <c r="B31" s="1" t="s">
        <v>11</v>
      </c>
      <c r="C31" s="2">
        <v>43808</v>
      </c>
      <c r="D31" s="1" t="s">
        <v>16</v>
      </c>
      <c r="E31" s="1" t="s">
        <v>13</v>
      </c>
      <c r="F31" s="3">
        <v>70000</v>
      </c>
      <c r="G31" s="1">
        <v>120</v>
      </c>
      <c r="H31" s="1" t="s">
        <v>18</v>
      </c>
      <c r="I31" s="4">
        <f t="shared" si="0"/>
        <v>0.02</v>
      </c>
      <c r="J31" s="7"/>
      <c r="K31" s="1"/>
      <c r="L31" s="1"/>
    </row>
    <row r="32" spans="1:12" x14ac:dyDescent="0.6">
      <c r="A32" s="1" t="s">
        <v>42</v>
      </c>
      <c r="B32" s="1" t="s">
        <v>11</v>
      </c>
      <c r="C32" s="2">
        <v>43145</v>
      </c>
      <c r="D32" s="1" t="s">
        <v>24</v>
      </c>
      <c r="E32" s="1" t="s">
        <v>21</v>
      </c>
      <c r="F32" s="3">
        <v>70000</v>
      </c>
      <c r="G32" s="1">
        <v>120</v>
      </c>
      <c r="H32" s="1" t="s">
        <v>14</v>
      </c>
      <c r="I32" s="4">
        <f t="shared" si="0"/>
        <v>2.3E-2</v>
      </c>
      <c r="J32" s="7"/>
      <c r="K32" s="1"/>
      <c r="L32" s="1"/>
    </row>
    <row r="33" spans="1:12" x14ac:dyDescent="0.6">
      <c r="A33" s="1" t="s">
        <v>15</v>
      </c>
      <c r="B33" s="1" t="s">
        <v>11</v>
      </c>
      <c r="C33" s="2">
        <v>42395</v>
      </c>
      <c r="D33" s="1" t="s">
        <v>16</v>
      </c>
      <c r="E33" s="1" t="s">
        <v>17</v>
      </c>
      <c r="F33" s="3">
        <v>150000</v>
      </c>
      <c r="G33" s="1">
        <v>120</v>
      </c>
      <c r="H33" s="1" t="s">
        <v>18</v>
      </c>
      <c r="I33" s="4">
        <f t="shared" si="0"/>
        <v>2.1999999999999999E-2</v>
      </c>
      <c r="J33" s="7"/>
      <c r="K33" s="1"/>
      <c r="L33" s="1"/>
    </row>
    <row r="34" spans="1:12" x14ac:dyDescent="0.6">
      <c r="A34" s="1" t="s">
        <v>53</v>
      </c>
      <c r="B34" s="1" t="s">
        <v>11</v>
      </c>
      <c r="C34" s="2">
        <v>43635</v>
      </c>
      <c r="D34" s="1" t="s">
        <v>12</v>
      </c>
      <c r="E34" s="1" t="s">
        <v>13</v>
      </c>
      <c r="F34" s="3">
        <v>150000</v>
      </c>
      <c r="G34" s="1">
        <v>120</v>
      </c>
      <c r="H34" s="1" t="s">
        <v>14</v>
      </c>
      <c r="I34" s="4">
        <f t="shared" si="0"/>
        <v>2.9000000000000001E-2</v>
      </c>
      <c r="J34" s="7"/>
      <c r="K34" s="1"/>
      <c r="L34" s="1"/>
    </row>
    <row r="35" spans="1:12" x14ac:dyDescent="0.6">
      <c r="A35" s="1" t="s">
        <v>43</v>
      </c>
      <c r="B35" s="1" t="s">
        <v>11</v>
      </c>
      <c r="C35" s="2">
        <v>44065</v>
      </c>
      <c r="D35" s="1" t="s">
        <v>24</v>
      </c>
      <c r="E35" s="1" t="s">
        <v>21</v>
      </c>
      <c r="F35" s="3">
        <v>50000</v>
      </c>
      <c r="G35" s="1">
        <v>120</v>
      </c>
      <c r="H35" s="1" t="s">
        <v>18</v>
      </c>
      <c r="I35" s="4">
        <f t="shared" si="0"/>
        <v>2.1000000000000001E-2</v>
      </c>
      <c r="J35" s="7"/>
      <c r="K35" s="1"/>
      <c r="L35" s="1"/>
    </row>
    <row r="37" spans="1:12" x14ac:dyDescent="0.6">
      <c r="A37" t="s">
        <v>58</v>
      </c>
    </row>
    <row r="38" spans="1:12" x14ac:dyDescent="0.6">
      <c r="A38" s="8"/>
      <c r="B38" s="9">
        <v>2014</v>
      </c>
      <c r="C38" s="9">
        <v>2016</v>
      </c>
      <c r="D38" s="9">
        <v>2018</v>
      </c>
      <c r="E38" s="9">
        <v>2020</v>
      </c>
      <c r="F38" s="10" t="s">
        <v>6</v>
      </c>
    </row>
    <row r="39" spans="1:12" x14ac:dyDescent="0.6">
      <c r="A39" s="11" t="s">
        <v>4</v>
      </c>
      <c r="B39" s="12">
        <v>2016</v>
      </c>
      <c r="C39" s="12">
        <v>2018</v>
      </c>
      <c r="D39" s="12">
        <v>2020</v>
      </c>
      <c r="E39" s="13"/>
      <c r="F39" s="14" t="s">
        <v>59</v>
      </c>
    </row>
    <row r="40" spans="1:12" x14ac:dyDescent="0.6">
      <c r="A40" s="15" t="s">
        <v>16</v>
      </c>
      <c r="B40" s="16">
        <v>2.5000000000000001E-2</v>
      </c>
      <c r="C40" s="16">
        <v>2.1999999999999999E-2</v>
      </c>
      <c r="D40" s="17">
        <v>0.02</v>
      </c>
      <c r="E40" s="16">
        <v>1.4999999999999999E-2</v>
      </c>
      <c r="F40" s="18"/>
    </row>
    <row r="41" spans="1:12" x14ac:dyDescent="0.6">
      <c r="A41" s="1" t="s">
        <v>24</v>
      </c>
      <c r="B41" s="4">
        <v>3.3000000000000002E-2</v>
      </c>
      <c r="C41" s="4">
        <v>2.8000000000000001E-2</v>
      </c>
      <c r="D41" s="4">
        <v>2.3E-2</v>
      </c>
      <c r="E41" s="4">
        <v>2.1000000000000001E-2</v>
      </c>
      <c r="F41" s="18"/>
    </row>
    <row r="42" spans="1:12" x14ac:dyDescent="0.6">
      <c r="A42" s="1" t="s">
        <v>12</v>
      </c>
      <c r="B42" s="4">
        <v>3.5999999999999997E-2</v>
      </c>
      <c r="C42" s="4">
        <v>0.03</v>
      </c>
      <c r="D42" s="4">
        <v>2.9000000000000001E-2</v>
      </c>
      <c r="E42" s="4">
        <v>2.8000000000000001E-2</v>
      </c>
      <c r="F42" s="18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J14"/>
  <sheetViews>
    <sheetView workbookViewId="0">
      <selection activeCell="B6" sqref="B6"/>
    </sheetView>
  </sheetViews>
  <sheetFormatPr defaultRowHeight="16.899999999999999" x14ac:dyDescent="0.6"/>
  <cols>
    <col min="2" max="2" width="10.4375" customWidth="1"/>
    <col min="3" max="3" width="14" customWidth="1"/>
    <col min="4" max="8" width="14" bestFit="1" customWidth="1"/>
    <col min="9" max="9" width="18.4375" customWidth="1"/>
    <col min="10" max="10" width="16.5625" customWidth="1"/>
    <col min="11" max="11" width="16.5625" bestFit="1" customWidth="1"/>
  </cols>
  <sheetData>
    <row r="2" spans="2:10" x14ac:dyDescent="0.6">
      <c r="B2" s="58" t="s">
        <v>5</v>
      </c>
      <c r="C2" t="s">
        <v>78</v>
      </c>
    </row>
    <row r="4" spans="2:10" x14ac:dyDescent="0.6">
      <c r="C4" s="58" t="s">
        <v>4</v>
      </c>
      <c r="D4" s="58" t="s">
        <v>83</v>
      </c>
    </row>
    <row r="5" spans="2:10" x14ac:dyDescent="0.6">
      <c r="C5" t="s">
        <v>16</v>
      </c>
      <c r="E5" t="s">
        <v>12</v>
      </c>
      <c r="G5" t="s">
        <v>24</v>
      </c>
      <c r="I5" t="s">
        <v>80</v>
      </c>
      <c r="J5" t="s">
        <v>81</v>
      </c>
    </row>
    <row r="6" spans="2:10" x14ac:dyDescent="0.6">
      <c r="B6" s="58" t="s">
        <v>84</v>
      </c>
      <c r="C6" t="s">
        <v>79</v>
      </c>
      <c r="D6" t="s">
        <v>82</v>
      </c>
      <c r="E6" t="s">
        <v>79</v>
      </c>
      <c r="F6" t="s">
        <v>82</v>
      </c>
      <c r="G6" t="s">
        <v>79</v>
      </c>
      <c r="H6" t="s">
        <v>82</v>
      </c>
    </row>
    <row r="7" spans="2:10" x14ac:dyDescent="0.6">
      <c r="B7" t="s">
        <v>71</v>
      </c>
      <c r="C7" s="59">
        <v>490000</v>
      </c>
      <c r="D7" s="59">
        <v>6.5000000000000002E-2</v>
      </c>
      <c r="E7" s="59"/>
      <c r="F7" s="59"/>
      <c r="G7" s="59"/>
      <c r="H7" s="59"/>
      <c r="I7" s="59">
        <v>490000</v>
      </c>
      <c r="J7" s="59">
        <v>6.5000000000000002E-2</v>
      </c>
    </row>
    <row r="8" spans="2:10" x14ac:dyDescent="0.6">
      <c r="B8" t="s">
        <v>72</v>
      </c>
      <c r="C8" s="59">
        <v>90000</v>
      </c>
      <c r="D8" s="59">
        <v>0.02</v>
      </c>
      <c r="E8" s="59">
        <v>120000</v>
      </c>
      <c r="F8" s="59">
        <v>0.03</v>
      </c>
      <c r="G8" s="59">
        <v>230000</v>
      </c>
      <c r="H8" s="59">
        <v>7.400000000000001E-2</v>
      </c>
      <c r="I8" s="59">
        <v>440000</v>
      </c>
      <c r="J8" s="59">
        <v>0.12400000000000001</v>
      </c>
    </row>
    <row r="9" spans="2:10" x14ac:dyDescent="0.6">
      <c r="B9" t="s">
        <v>73</v>
      </c>
      <c r="C9" s="59">
        <v>200000</v>
      </c>
      <c r="D9" s="59">
        <v>0.04</v>
      </c>
      <c r="E9" s="59">
        <v>775000</v>
      </c>
      <c r="F9" s="59">
        <v>0.17599999999999999</v>
      </c>
      <c r="G9" s="59">
        <v>350000</v>
      </c>
      <c r="H9" s="59">
        <v>0.105</v>
      </c>
      <c r="I9" s="59">
        <v>1325000</v>
      </c>
      <c r="J9" s="59">
        <v>0.32100000000000001</v>
      </c>
    </row>
    <row r="10" spans="2:10" x14ac:dyDescent="0.6">
      <c r="B10" t="s">
        <v>74</v>
      </c>
      <c r="C10" s="59">
        <v>590000</v>
      </c>
      <c r="D10" s="59">
        <v>8.2000000000000003E-2</v>
      </c>
      <c r="E10" s="59">
        <v>150000</v>
      </c>
      <c r="F10" s="59">
        <v>3.5999999999999997E-2</v>
      </c>
      <c r="G10" s="59">
        <v>10000</v>
      </c>
      <c r="H10" s="59">
        <v>2.1000000000000001E-2</v>
      </c>
      <c r="I10" s="59">
        <v>750000</v>
      </c>
      <c r="J10" s="59">
        <v>0.13899999999999998</v>
      </c>
    </row>
    <row r="11" spans="2:10" x14ac:dyDescent="0.6">
      <c r="B11" t="s">
        <v>75</v>
      </c>
      <c r="C11" s="59"/>
      <c r="D11" s="59"/>
      <c r="E11" s="59">
        <v>250000</v>
      </c>
      <c r="F11" s="59">
        <v>2.8000000000000001E-2</v>
      </c>
      <c r="G11" s="59"/>
      <c r="H11" s="59"/>
      <c r="I11" s="59">
        <v>250000</v>
      </c>
      <c r="J11" s="59">
        <v>2.8000000000000001E-2</v>
      </c>
    </row>
    <row r="12" spans="2:10" x14ac:dyDescent="0.6">
      <c r="B12" t="s">
        <v>76</v>
      </c>
      <c r="C12" s="59">
        <v>70000</v>
      </c>
      <c r="D12" s="59">
        <v>0.02</v>
      </c>
      <c r="E12" s="59"/>
      <c r="F12" s="59"/>
      <c r="G12" s="59">
        <v>210000</v>
      </c>
      <c r="H12" s="59">
        <v>2.8000000000000001E-2</v>
      </c>
      <c r="I12" s="59">
        <v>280000</v>
      </c>
      <c r="J12" s="59">
        <v>4.8000000000000001E-2</v>
      </c>
    </row>
    <row r="13" spans="2:10" x14ac:dyDescent="0.6">
      <c r="B13" t="s">
        <v>77</v>
      </c>
      <c r="C13" s="59">
        <v>150000</v>
      </c>
      <c r="D13" s="59">
        <v>0.02</v>
      </c>
      <c r="E13" s="59">
        <v>150000</v>
      </c>
      <c r="F13" s="59">
        <v>2.9000000000000001E-2</v>
      </c>
      <c r="G13" s="59">
        <v>120000</v>
      </c>
      <c r="H13" s="59">
        <v>5.6000000000000001E-2</v>
      </c>
      <c r="I13" s="59">
        <v>420000</v>
      </c>
      <c r="J13" s="59">
        <v>0.10500000000000001</v>
      </c>
    </row>
    <row r="14" spans="2:10" x14ac:dyDescent="0.6">
      <c r="B14" t="s">
        <v>70</v>
      </c>
      <c r="C14" s="59">
        <v>1590000</v>
      </c>
      <c r="D14" s="59">
        <v>0.247</v>
      </c>
      <c r="E14" s="59">
        <v>1445000</v>
      </c>
      <c r="F14" s="59">
        <v>0.29900000000000004</v>
      </c>
      <c r="G14" s="59">
        <v>920000</v>
      </c>
      <c r="H14" s="59">
        <v>0.28399999999999997</v>
      </c>
      <c r="I14" s="59">
        <v>3955000</v>
      </c>
      <c r="J14" s="59">
        <v>0.83000000000000007</v>
      </c>
    </row>
  </sheetData>
  <phoneticPr fontId="1" type="noConversion"/>
  <pageMargins left="0.7" right="0.7" top="0.75" bottom="0.75" header="0.3" footer="0.3"/>
  <pageSetup paperSize="9" orientation="portrait" horizontalDpi="4294967292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filterMode="1"/>
  <dimension ref="B3:I37"/>
  <sheetViews>
    <sheetView zoomScale="55" zoomScaleNormal="55" workbookViewId="0">
      <selection activeCell="N15" sqref="N15"/>
    </sheetView>
  </sheetViews>
  <sheetFormatPr defaultRowHeight="16.899999999999999" x14ac:dyDescent="0.6"/>
  <cols>
    <col min="1" max="1" width="1.875" customWidth="1"/>
    <col min="3" max="3" width="11.875" customWidth="1"/>
    <col min="6" max="6" width="11.375" bestFit="1" customWidth="1"/>
    <col min="7" max="7" width="12.375" bestFit="1" customWidth="1"/>
    <col min="9" max="9" width="13.5" bestFit="1" customWidth="1"/>
  </cols>
  <sheetData>
    <row r="3" spans="2:9" x14ac:dyDescent="0.6">
      <c r="B3" t="s">
        <v>0</v>
      </c>
    </row>
    <row r="4" spans="2:9" x14ac:dyDescent="0.6">
      <c r="B4" s="1" t="s">
        <v>1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55</v>
      </c>
      <c r="H4" s="1" t="s">
        <v>8</v>
      </c>
      <c r="I4" s="1" t="s">
        <v>9</v>
      </c>
    </row>
    <row r="5" spans="2:9" hidden="1" x14ac:dyDescent="0.6">
      <c r="B5" s="1" t="s">
        <v>52</v>
      </c>
      <c r="C5" s="2">
        <v>43443</v>
      </c>
      <c r="D5" s="1" t="s">
        <v>16</v>
      </c>
      <c r="E5" s="1" t="s">
        <v>21</v>
      </c>
      <c r="F5" s="20">
        <v>250000</v>
      </c>
      <c r="G5" s="19">
        <v>120</v>
      </c>
      <c r="H5" s="4">
        <v>2.5000000000000001E-2</v>
      </c>
      <c r="I5" s="5">
        <v>34114000</v>
      </c>
    </row>
    <row r="6" spans="2:9" hidden="1" x14ac:dyDescent="0.6">
      <c r="B6" s="1" t="s">
        <v>40</v>
      </c>
      <c r="C6" s="2">
        <v>44066</v>
      </c>
      <c r="D6" s="1" t="s">
        <v>24</v>
      </c>
      <c r="E6" s="1" t="s">
        <v>21</v>
      </c>
      <c r="F6" s="3">
        <v>210000</v>
      </c>
      <c r="G6" s="19">
        <v>120</v>
      </c>
      <c r="H6" s="4">
        <v>2.8000000000000001E-2</v>
      </c>
      <c r="I6" s="5">
        <v>29111000</v>
      </c>
    </row>
    <row r="7" spans="2:9" hidden="1" x14ac:dyDescent="0.6">
      <c r="B7" s="1" t="s">
        <v>38</v>
      </c>
      <c r="C7" s="2">
        <v>44169</v>
      </c>
      <c r="D7" s="1" t="s">
        <v>24</v>
      </c>
      <c r="E7" s="1" t="s">
        <v>21</v>
      </c>
      <c r="F7" s="3">
        <v>120000</v>
      </c>
      <c r="G7" s="19">
        <v>120</v>
      </c>
      <c r="H7" s="4">
        <v>2.8000000000000001E-2</v>
      </c>
      <c r="I7" s="5">
        <v>16635000</v>
      </c>
    </row>
    <row r="8" spans="2:9" x14ac:dyDescent="0.6">
      <c r="B8" s="1" t="s">
        <v>26</v>
      </c>
      <c r="C8" s="2">
        <v>43783</v>
      </c>
      <c r="D8" s="1" t="s">
        <v>16</v>
      </c>
      <c r="E8" s="1" t="s">
        <v>21</v>
      </c>
      <c r="F8" s="3">
        <v>100000</v>
      </c>
      <c r="G8" s="19">
        <v>120</v>
      </c>
      <c r="H8" s="4">
        <v>0.02</v>
      </c>
      <c r="I8" s="5">
        <v>13295000</v>
      </c>
    </row>
    <row r="9" spans="2:9" hidden="1" x14ac:dyDescent="0.6">
      <c r="B9" s="1" t="s">
        <v>22</v>
      </c>
      <c r="C9" s="2">
        <v>43330</v>
      </c>
      <c r="D9" s="1" t="s">
        <v>12</v>
      </c>
      <c r="E9" s="1" t="s">
        <v>21</v>
      </c>
      <c r="F9" s="3">
        <v>80000</v>
      </c>
      <c r="G9" s="19">
        <v>120</v>
      </c>
      <c r="H9" s="4">
        <v>2.9000000000000001E-2</v>
      </c>
      <c r="I9" s="5">
        <v>11149000</v>
      </c>
    </row>
    <row r="10" spans="2:9" hidden="1" x14ac:dyDescent="0.6">
      <c r="B10" s="1" t="s">
        <v>42</v>
      </c>
      <c r="C10" s="2">
        <v>43145</v>
      </c>
      <c r="D10" s="1" t="s">
        <v>24</v>
      </c>
      <c r="E10" s="1" t="s">
        <v>21</v>
      </c>
      <c r="F10" s="3">
        <v>70000</v>
      </c>
      <c r="G10" s="19">
        <v>120</v>
      </c>
      <c r="H10" s="4">
        <v>2.3E-2</v>
      </c>
      <c r="I10" s="5">
        <v>9453000</v>
      </c>
    </row>
    <row r="11" spans="2:9" hidden="1" x14ac:dyDescent="0.6">
      <c r="B11" s="1" t="s">
        <v>19</v>
      </c>
      <c r="C11" s="2">
        <v>43282</v>
      </c>
      <c r="D11" s="1" t="s">
        <v>16</v>
      </c>
      <c r="E11" s="1" t="s">
        <v>21</v>
      </c>
      <c r="F11" s="3">
        <v>50000</v>
      </c>
      <c r="G11" s="19">
        <v>120</v>
      </c>
      <c r="H11" s="4">
        <v>0.02</v>
      </c>
      <c r="I11" s="5">
        <v>6648000</v>
      </c>
    </row>
    <row r="12" spans="2:9" hidden="1" x14ac:dyDescent="0.6">
      <c r="B12" s="1" t="s">
        <v>43</v>
      </c>
      <c r="C12" s="2">
        <v>44065</v>
      </c>
      <c r="D12" s="1" t="s">
        <v>24</v>
      </c>
      <c r="E12" s="1" t="s">
        <v>21</v>
      </c>
      <c r="F12" s="3">
        <v>50000</v>
      </c>
      <c r="G12" s="19">
        <v>120</v>
      </c>
      <c r="H12" s="4">
        <v>3.3000000000000002E-2</v>
      </c>
      <c r="I12" s="5">
        <v>7098000</v>
      </c>
    </row>
    <row r="13" spans="2:9" x14ac:dyDescent="0.6">
      <c r="B13" s="1" t="s">
        <v>35</v>
      </c>
      <c r="C13" s="2">
        <v>43814</v>
      </c>
      <c r="D13" s="1" t="s">
        <v>12</v>
      </c>
      <c r="E13" s="1" t="s">
        <v>21</v>
      </c>
      <c r="F13" s="3">
        <v>75000</v>
      </c>
      <c r="G13" s="19">
        <v>120</v>
      </c>
      <c r="H13" s="4">
        <v>2.9000000000000001E-2</v>
      </c>
      <c r="I13" s="5">
        <v>10427000</v>
      </c>
    </row>
    <row r="14" spans="2:9" x14ac:dyDescent="0.6">
      <c r="B14" s="1" t="s">
        <v>51</v>
      </c>
      <c r="C14" s="2">
        <v>44164</v>
      </c>
      <c r="D14" s="1" t="s">
        <v>12</v>
      </c>
      <c r="E14" s="1" t="s">
        <v>13</v>
      </c>
      <c r="F14" s="3">
        <v>150000</v>
      </c>
      <c r="G14" s="19">
        <v>120</v>
      </c>
      <c r="H14" s="4">
        <v>2.8000000000000001E-2</v>
      </c>
      <c r="I14" s="5">
        <v>20794000</v>
      </c>
    </row>
    <row r="15" spans="2:9" x14ac:dyDescent="0.6">
      <c r="B15" s="1" t="s">
        <v>47</v>
      </c>
      <c r="C15" s="2">
        <v>44060</v>
      </c>
      <c r="D15" s="1" t="s">
        <v>16</v>
      </c>
      <c r="E15" s="1" t="s">
        <v>13</v>
      </c>
      <c r="F15" s="3">
        <v>120000</v>
      </c>
      <c r="G15" s="19">
        <v>120</v>
      </c>
      <c r="H15" s="4">
        <v>2.1999999999999999E-2</v>
      </c>
      <c r="I15" s="5">
        <v>16120000</v>
      </c>
    </row>
    <row r="16" spans="2:9" hidden="1" x14ac:dyDescent="0.6">
      <c r="B16" s="1" t="s">
        <v>23</v>
      </c>
      <c r="C16" s="2">
        <v>43734</v>
      </c>
      <c r="D16" s="1" t="s">
        <v>24</v>
      </c>
      <c r="E16" s="1" t="s">
        <v>13</v>
      </c>
      <c r="F16" s="3">
        <v>100000</v>
      </c>
      <c r="G16" s="19">
        <v>120</v>
      </c>
      <c r="H16" s="4">
        <v>2.8000000000000001E-2</v>
      </c>
      <c r="I16" s="5">
        <v>13863000</v>
      </c>
    </row>
    <row r="17" spans="2:9" x14ac:dyDescent="0.6">
      <c r="B17" s="1" t="s">
        <v>10</v>
      </c>
      <c r="C17" s="2">
        <v>43894</v>
      </c>
      <c r="D17" s="1" t="s">
        <v>12</v>
      </c>
      <c r="E17" s="1" t="s">
        <v>13</v>
      </c>
      <c r="F17" s="3">
        <v>120000</v>
      </c>
      <c r="G17" s="19">
        <v>120</v>
      </c>
      <c r="H17" s="4">
        <v>0.03</v>
      </c>
      <c r="I17" s="5">
        <v>16811000</v>
      </c>
    </row>
    <row r="18" spans="2:9" x14ac:dyDescent="0.6">
      <c r="B18" s="1" t="s">
        <v>53</v>
      </c>
      <c r="C18" s="2">
        <v>43635</v>
      </c>
      <c r="D18" s="1" t="s">
        <v>12</v>
      </c>
      <c r="E18" s="1" t="s">
        <v>13</v>
      </c>
      <c r="F18" s="3">
        <v>150000</v>
      </c>
      <c r="G18" s="19">
        <v>120</v>
      </c>
      <c r="H18" s="4">
        <v>2.9000000000000001E-2</v>
      </c>
      <c r="I18" s="5">
        <v>20904000</v>
      </c>
    </row>
    <row r="19" spans="2:9" hidden="1" x14ac:dyDescent="0.6">
      <c r="B19" s="1" t="s">
        <v>32</v>
      </c>
      <c r="C19" s="2">
        <v>44191</v>
      </c>
      <c r="D19" s="1" t="s">
        <v>24</v>
      </c>
      <c r="E19" s="1" t="s">
        <v>13</v>
      </c>
      <c r="F19" s="3">
        <v>100000</v>
      </c>
      <c r="G19" s="19">
        <v>120</v>
      </c>
      <c r="H19" s="4">
        <v>2.8000000000000001E-2</v>
      </c>
      <c r="I19" s="5">
        <v>13863000</v>
      </c>
    </row>
    <row r="20" spans="2:9" hidden="1" x14ac:dyDescent="0.6">
      <c r="B20" s="1" t="s">
        <v>50</v>
      </c>
      <c r="C20" s="2">
        <v>44042</v>
      </c>
      <c r="D20" s="1" t="s">
        <v>24</v>
      </c>
      <c r="E20" s="1" t="s">
        <v>13</v>
      </c>
      <c r="F20" s="3">
        <v>80000</v>
      </c>
      <c r="G20" s="19">
        <v>120</v>
      </c>
      <c r="H20" s="4">
        <v>2.1000000000000001E-2</v>
      </c>
      <c r="I20" s="5">
        <v>10691000</v>
      </c>
    </row>
    <row r="21" spans="2:9" hidden="1" x14ac:dyDescent="0.6">
      <c r="B21" s="1" t="s">
        <v>30</v>
      </c>
      <c r="C21" s="2">
        <v>43834</v>
      </c>
      <c r="D21" s="1" t="s">
        <v>24</v>
      </c>
      <c r="E21" s="1" t="s">
        <v>13</v>
      </c>
      <c r="F21" s="3">
        <v>10000</v>
      </c>
      <c r="G21" s="19">
        <v>120</v>
      </c>
      <c r="H21" s="4">
        <v>2.1000000000000001E-2</v>
      </c>
      <c r="I21" s="5">
        <v>1335000</v>
      </c>
    </row>
    <row r="22" spans="2:9" hidden="1" x14ac:dyDescent="0.6">
      <c r="B22" s="1" t="s">
        <v>25</v>
      </c>
      <c r="C22" s="2">
        <v>43456</v>
      </c>
      <c r="D22" s="1" t="s">
        <v>16</v>
      </c>
      <c r="E22" s="1" t="s">
        <v>13</v>
      </c>
      <c r="F22" s="3">
        <v>90000</v>
      </c>
      <c r="G22" s="19">
        <v>120</v>
      </c>
      <c r="H22" s="4">
        <v>0.02</v>
      </c>
      <c r="I22" s="5">
        <v>11965000</v>
      </c>
    </row>
    <row r="23" spans="2:9" x14ac:dyDescent="0.6">
      <c r="B23" s="1" t="s">
        <v>41</v>
      </c>
      <c r="C23" s="2">
        <v>43808</v>
      </c>
      <c r="D23" s="1" t="s">
        <v>16</v>
      </c>
      <c r="E23" s="1" t="s">
        <v>13</v>
      </c>
      <c r="F23" s="3">
        <v>70000</v>
      </c>
      <c r="G23" s="19">
        <v>120</v>
      </c>
      <c r="H23" s="4">
        <v>0.02</v>
      </c>
      <c r="I23" s="5">
        <v>9291000</v>
      </c>
    </row>
    <row r="24" spans="2:9" x14ac:dyDescent="0.6">
      <c r="B24" s="1" t="s">
        <v>46</v>
      </c>
      <c r="C24" s="2">
        <v>43751</v>
      </c>
      <c r="D24" s="1" t="s">
        <v>12</v>
      </c>
      <c r="E24" s="1" t="s">
        <v>17</v>
      </c>
      <c r="F24" s="21">
        <v>270000</v>
      </c>
      <c r="G24" s="19">
        <v>120</v>
      </c>
      <c r="H24" s="4">
        <v>0.03</v>
      </c>
      <c r="I24" s="5">
        <v>37825000</v>
      </c>
    </row>
    <row r="25" spans="2:9" x14ac:dyDescent="0.6">
      <c r="B25" s="1" t="s">
        <v>29</v>
      </c>
      <c r="C25" s="2">
        <v>43798</v>
      </c>
      <c r="D25" s="1" t="s">
        <v>16</v>
      </c>
      <c r="E25" s="1" t="s">
        <v>17</v>
      </c>
      <c r="F25" s="20">
        <v>250000</v>
      </c>
      <c r="G25" s="19">
        <v>120</v>
      </c>
      <c r="H25" s="4">
        <v>0.02</v>
      </c>
      <c r="I25" s="5">
        <v>33236000</v>
      </c>
    </row>
    <row r="26" spans="2:9" hidden="1" x14ac:dyDescent="0.6">
      <c r="B26" s="1" t="s">
        <v>15</v>
      </c>
      <c r="C26" s="2">
        <v>43126</v>
      </c>
      <c r="D26" s="1" t="s">
        <v>16</v>
      </c>
      <c r="E26" s="1" t="s">
        <v>17</v>
      </c>
      <c r="F26" s="3">
        <v>150000</v>
      </c>
      <c r="G26" s="19">
        <v>120</v>
      </c>
      <c r="H26" s="4">
        <v>0.02</v>
      </c>
      <c r="I26" s="5">
        <v>19908000</v>
      </c>
    </row>
    <row r="27" spans="2:9" x14ac:dyDescent="0.6">
      <c r="B27" s="1" t="s">
        <v>36</v>
      </c>
      <c r="C27" s="2">
        <v>43572</v>
      </c>
      <c r="D27" s="1" t="s">
        <v>16</v>
      </c>
      <c r="E27" s="1" t="s">
        <v>17</v>
      </c>
      <c r="F27" s="3">
        <v>120000</v>
      </c>
      <c r="G27" s="19">
        <v>120</v>
      </c>
      <c r="H27" s="4">
        <v>0.02</v>
      </c>
      <c r="I27" s="5">
        <v>15927000</v>
      </c>
    </row>
    <row r="28" spans="2:9" hidden="1" x14ac:dyDescent="0.6">
      <c r="B28" s="1" t="s">
        <v>49</v>
      </c>
      <c r="C28" s="2">
        <v>43209</v>
      </c>
      <c r="D28" s="1" t="s">
        <v>24</v>
      </c>
      <c r="E28" s="1" t="s">
        <v>17</v>
      </c>
      <c r="F28" s="3">
        <v>120000</v>
      </c>
      <c r="G28" s="19">
        <v>120</v>
      </c>
      <c r="H28" s="4">
        <v>2.3E-2</v>
      </c>
      <c r="I28" s="5">
        <v>16174000</v>
      </c>
    </row>
    <row r="29" spans="2:9" x14ac:dyDescent="0.6">
      <c r="B29" s="1" t="s">
        <v>34</v>
      </c>
      <c r="C29" s="2">
        <v>43565</v>
      </c>
      <c r="D29" s="1" t="s">
        <v>12</v>
      </c>
      <c r="E29" s="1" t="s">
        <v>17</v>
      </c>
      <c r="F29" s="3">
        <v>150000</v>
      </c>
      <c r="G29" s="19">
        <v>120</v>
      </c>
      <c r="H29" s="4">
        <v>0.03</v>
      </c>
      <c r="I29" s="5">
        <v>20962000</v>
      </c>
    </row>
    <row r="30" spans="2:9" hidden="1" x14ac:dyDescent="0.6">
      <c r="B30" s="1" t="s">
        <v>45</v>
      </c>
      <c r="C30" s="2">
        <v>43365</v>
      </c>
      <c r="D30" s="1" t="s">
        <v>16</v>
      </c>
      <c r="E30" s="1" t="s">
        <v>17</v>
      </c>
      <c r="F30" s="3">
        <v>150000</v>
      </c>
      <c r="G30" s="19">
        <v>120</v>
      </c>
      <c r="H30" s="4">
        <v>0.02</v>
      </c>
      <c r="I30" s="5">
        <v>19908000</v>
      </c>
    </row>
    <row r="31" spans="2:9" hidden="1" x14ac:dyDescent="0.6">
      <c r="B31" s="1" t="s">
        <v>37</v>
      </c>
      <c r="C31" s="2">
        <v>43809</v>
      </c>
      <c r="D31" s="1" t="s">
        <v>24</v>
      </c>
      <c r="E31" s="1" t="s">
        <v>17</v>
      </c>
      <c r="F31" s="3">
        <v>10000</v>
      </c>
      <c r="G31" s="19">
        <v>120</v>
      </c>
      <c r="H31" s="4">
        <v>2.3E-2</v>
      </c>
      <c r="I31" s="5">
        <v>1348000</v>
      </c>
    </row>
    <row r="32" spans="2:9" x14ac:dyDescent="0.6">
      <c r="B32" s="1" t="s">
        <v>39</v>
      </c>
      <c r="C32" s="2">
        <v>43887</v>
      </c>
      <c r="D32" s="1" t="s">
        <v>12</v>
      </c>
      <c r="E32" s="1" t="s">
        <v>28</v>
      </c>
      <c r="F32" s="20">
        <v>250000</v>
      </c>
      <c r="G32" s="19">
        <v>120</v>
      </c>
      <c r="H32" s="4">
        <v>2.8000000000000001E-2</v>
      </c>
      <c r="I32" s="5">
        <v>34656000</v>
      </c>
    </row>
    <row r="33" spans="2:9" x14ac:dyDescent="0.6">
      <c r="B33" s="1" t="s">
        <v>31</v>
      </c>
      <c r="C33" s="2">
        <v>43800</v>
      </c>
      <c r="D33" s="1" t="s">
        <v>16</v>
      </c>
      <c r="E33" s="1" t="s">
        <v>28</v>
      </c>
      <c r="F33" s="3">
        <v>120000</v>
      </c>
      <c r="G33" s="19">
        <v>120</v>
      </c>
      <c r="H33" s="4">
        <v>0.02</v>
      </c>
      <c r="I33" s="5">
        <v>15927000</v>
      </c>
    </row>
    <row r="34" spans="2:9" hidden="1" x14ac:dyDescent="0.6">
      <c r="B34" s="1" t="s">
        <v>48</v>
      </c>
      <c r="C34" s="2">
        <v>43350</v>
      </c>
      <c r="D34" s="1" t="s">
        <v>12</v>
      </c>
      <c r="E34" s="1" t="s">
        <v>28</v>
      </c>
      <c r="F34" s="3">
        <v>150000</v>
      </c>
      <c r="G34" s="19">
        <v>120</v>
      </c>
      <c r="H34" s="4">
        <v>3.5999999999999997E-2</v>
      </c>
      <c r="I34" s="5">
        <v>21693000</v>
      </c>
    </row>
    <row r="35" spans="2:9" x14ac:dyDescent="0.6">
      <c r="B35" s="1" t="s">
        <v>27</v>
      </c>
      <c r="C35" s="2">
        <v>43574</v>
      </c>
      <c r="D35" s="1" t="s">
        <v>16</v>
      </c>
      <c r="E35" s="1" t="s">
        <v>28</v>
      </c>
      <c r="F35" s="3">
        <v>120000</v>
      </c>
      <c r="G35" s="19">
        <v>120</v>
      </c>
      <c r="H35" s="4">
        <v>0.02</v>
      </c>
      <c r="I35" s="5">
        <v>15927000</v>
      </c>
    </row>
    <row r="36" spans="2:9" hidden="1" x14ac:dyDescent="0.6">
      <c r="B36" s="1" t="s">
        <v>54</v>
      </c>
      <c r="C36" s="2">
        <v>44124</v>
      </c>
      <c r="D36" s="1" t="s">
        <v>24</v>
      </c>
      <c r="E36" s="1" t="s">
        <v>28</v>
      </c>
      <c r="F36" s="3">
        <v>50000</v>
      </c>
      <c r="G36" s="19">
        <v>120</v>
      </c>
      <c r="H36" s="4">
        <v>2.8000000000000001E-2</v>
      </c>
      <c r="I36" s="5">
        <v>6932000</v>
      </c>
    </row>
    <row r="37" spans="2:9" x14ac:dyDescent="0.6">
      <c r="B37" s="1" t="s">
        <v>33</v>
      </c>
      <c r="C37" s="2">
        <v>43963</v>
      </c>
      <c r="D37" s="1" t="s">
        <v>12</v>
      </c>
      <c r="E37" s="1" t="s">
        <v>28</v>
      </c>
      <c r="F37" s="3">
        <v>50000</v>
      </c>
      <c r="G37" s="19">
        <v>120</v>
      </c>
      <c r="H37" s="4">
        <v>0.03</v>
      </c>
      <c r="I37" s="5">
        <v>6988000</v>
      </c>
    </row>
  </sheetData>
  <autoFilter ref="B4:I37">
    <filterColumn colId="1">
      <filters>
        <dateGroupItem year="2020" dateTimeGrouping="year"/>
        <dateGroupItem year="2019" dateTimeGrouping="year"/>
      </filters>
    </filterColumn>
    <filterColumn colId="2">
      <customFilters>
        <customFilter val="*금"/>
      </customFilters>
    </filterColumn>
  </autoFilter>
  <sortState ref="B5:I37">
    <sortCondition ref="E5:E37" customList="여의도,명동,강남,합정"/>
    <sortCondition sortBy="cellColor" ref="F5:F37" dxfId="1"/>
    <sortCondition sortBy="cellColor" ref="F5:F37" dxfId="0"/>
    <sortCondition sortBy="icon" ref="F5:F37" iconSet="3Symbols2" iconId="2"/>
  </sortState>
  <phoneticPr fontId="1" type="noConversion"/>
  <conditionalFormatting sqref="F5:F37">
    <cfRule type="iconSet" priority="1">
      <iconSet iconSet="3Symbols2">
        <cfvo type="percent" val="0"/>
        <cfvo type="num" val="50000"/>
        <cfvo type="num" val="100000"/>
      </iconSet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:D7"/>
  <sheetViews>
    <sheetView workbookViewId="0">
      <selection activeCell="N12" sqref="N12"/>
    </sheetView>
  </sheetViews>
  <sheetFormatPr defaultRowHeight="16.899999999999999" x14ac:dyDescent="0.6"/>
  <cols>
    <col min="2" max="2" width="19.375" customWidth="1"/>
  </cols>
  <sheetData>
    <row r="2" spans="2:4" x14ac:dyDescent="0.6">
      <c r="B2" t="s">
        <v>60</v>
      </c>
    </row>
    <row r="3" spans="2:4" x14ac:dyDescent="0.6">
      <c r="D3" t="s">
        <v>61</v>
      </c>
    </row>
    <row r="4" spans="2:4" x14ac:dyDescent="0.6">
      <c r="B4" s="6" t="s">
        <v>62</v>
      </c>
      <c r="C4" s="6" t="s">
        <v>63</v>
      </c>
      <c r="D4" s="6" t="s">
        <v>64</v>
      </c>
    </row>
    <row r="5" spans="2:4" x14ac:dyDescent="0.6">
      <c r="B5" s="1" t="s">
        <v>16</v>
      </c>
      <c r="C5" s="3">
        <v>21000</v>
      </c>
      <c r="D5" s="3">
        <v>29000</v>
      </c>
    </row>
    <row r="6" spans="2:4" x14ac:dyDescent="0.6">
      <c r="B6" s="1" t="s">
        <v>24</v>
      </c>
      <c r="C6" s="3">
        <v>13000</v>
      </c>
      <c r="D6" s="3">
        <v>26000</v>
      </c>
    </row>
    <row r="7" spans="2:4" x14ac:dyDescent="0.6">
      <c r="B7" s="1" t="s">
        <v>12</v>
      </c>
      <c r="C7" s="3">
        <v>14000</v>
      </c>
      <c r="D7" s="3">
        <v>22000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B2:P30"/>
  <sheetViews>
    <sheetView topLeftCell="A22" zoomScale="85" zoomScaleNormal="85" workbookViewId="0">
      <selection activeCell="N7" sqref="N7"/>
    </sheetView>
  </sheetViews>
  <sheetFormatPr defaultRowHeight="16.899999999999999" x14ac:dyDescent="0.6"/>
  <cols>
    <col min="1" max="1" width="2" customWidth="1"/>
    <col min="4" max="4" width="7.125" bestFit="1" customWidth="1"/>
    <col min="5" max="5" width="5.25" bestFit="1" customWidth="1"/>
    <col min="6" max="6" width="11.5" customWidth="1"/>
    <col min="9" max="9" width="12.125" customWidth="1"/>
  </cols>
  <sheetData>
    <row r="2" spans="2:16" x14ac:dyDescent="0.6">
      <c r="I2" s="61"/>
    </row>
    <row r="3" spans="2:16" x14ac:dyDescent="0.6">
      <c r="B3" t="s">
        <v>0</v>
      </c>
      <c r="G3" s="61"/>
      <c r="K3" s="61"/>
    </row>
    <row r="4" spans="2:16" x14ac:dyDescent="0.6">
      <c r="B4" s="1" t="s">
        <v>1</v>
      </c>
      <c r="C4" s="1" t="s">
        <v>4</v>
      </c>
      <c r="D4" s="1" t="s">
        <v>5</v>
      </c>
      <c r="E4" s="1" t="s">
        <v>2</v>
      </c>
      <c r="F4" s="1" t="s">
        <v>65</v>
      </c>
      <c r="G4" s="1" t="s">
        <v>7</v>
      </c>
      <c r="H4" s="1" t="s">
        <v>8</v>
      </c>
      <c r="I4" s="1" t="s">
        <v>6</v>
      </c>
    </row>
    <row r="5" spans="2:16" x14ac:dyDescent="0.6">
      <c r="B5" s="1" t="s">
        <v>39</v>
      </c>
      <c r="C5" s="1" t="s">
        <v>12</v>
      </c>
      <c r="D5" s="1" t="s">
        <v>28</v>
      </c>
      <c r="E5" s="1" t="s">
        <v>20</v>
      </c>
      <c r="F5" s="2">
        <v>43887</v>
      </c>
      <c r="G5" s="1" t="s">
        <v>14</v>
      </c>
      <c r="H5" s="60">
        <v>2.8000000000000001E-2</v>
      </c>
      <c r="I5" s="22">
        <v>250000</v>
      </c>
      <c r="L5" s="61"/>
    </row>
    <row r="6" spans="2:16" x14ac:dyDescent="0.6">
      <c r="B6" s="1" t="s">
        <v>48</v>
      </c>
      <c r="C6" s="1" t="s">
        <v>12</v>
      </c>
      <c r="D6" s="1" t="s">
        <v>28</v>
      </c>
      <c r="E6" s="1" t="s">
        <v>11</v>
      </c>
      <c r="F6" s="2">
        <v>43350</v>
      </c>
      <c r="G6" s="1" t="s">
        <v>14</v>
      </c>
      <c r="H6" s="60">
        <v>3.5999999999999997E-2</v>
      </c>
      <c r="I6" s="22">
        <v>150000</v>
      </c>
    </row>
    <row r="7" spans="2:16" x14ac:dyDescent="0.6">
      <c r="B7" s="1" t="s">
        <v>27</v>
      </c>
      <c r="C7" s="1" t="s">
        <v>16</v>
      </c>
      <c r="D7" s="1" t="s">
        <v>28</v>
      </c>
      <c r="E7" s="1" t="s">
        <v>20</v>
      </c>
      <c r="F7" s="2">
        <v>43574</v>
      </c>
      <c r="G7" s="1" t="s">
        <v>18</v>
      </c>
      <c r="H7" s="60">
        <v>0.02</v>
      </c>
      <c r="I7" s="22">
        <v>120000</v>
      </c>
      <c r="L7" s="61"/>
    </row>
    <row r="8" spans="2:16" x14ac:dyDescent="0.6">
      <c r="B8" s="1" t="s">
        <v>54</v>
      </c>
      <c r="C8" s="1" t="s">
        <v>24</v>
      </c>
      <c r="D8" s="1" t="s">
        <v>28</v>
      </c>
      <c r="E8" s="1" t="s">
        <v>11</v>
      </c>
      <c r="F8" s="2">
        <v>44124</v>
      </c>
      <c r="G8" s="1" t="s">
        <v>14</v>
      </c>
      <c r="H8" s="60">
        <v>2.8000000000000001E-2</v>
      </c>
      <c r="I8" s="22">
        <v>50000</v>
      </c>
      <c r="P8" s="61"/>
    </row>
    <row r="9" spans="2:16" x14ac:dyDescent="0.6">
      <c r="B9" s="1" t="s">
        <v>52</v>
      </c>
      <c r="C9" s="1" t="s">
        <v>16</v>
      </c>
      <c r="D9" s="1" t="s">
        <v>21</v>
      </c>
      <c r="E9" s="1" t="s">
        <v>20</v>
      </c>
      <c r="F9" s="2">
        <v>43443</v>
      </c>
      <c r="G9" s="1" t="s">
        <v>14</v>
      </c>
      <c r="H9" s="60">
        <v>2.5000000000000001E-2</v>
      </c>
      <c r="I9" s="22">
        <v>250000</v>
      </c>
      <c r="L9" s="61"/>
    </row>
    <row r="10" spans="2:16" x14ac:dyDescent="0.6">
      <c r="B10" s="1" t="s">
        <v>29</v>
      </c>
      <c r="C10" s="1" t="s">
        <v>16</v>
      </c>
      <c r="D10" s="1" t="s">
        <v>21</v>
      </c>
      <c r="E10" s="1" t="s">
        <v>11</v>
      </c>
      <c r="F10" s="2">
        <v>43798</v>
      </c>
      <c r="G10" s="1" t="s">
        <v>14</v>
      </c>
      <c r="H10" s="60">
        <v>0.02</v>
      </c>
      <c r="I10" s="22">
        <v>250000</v>
      </c>
    </row>
    <row r="11" spans="2:16" x14ac:dyDescent="0.6">
      <c r="B11" s="1" t="s">
        <v>40</v>
      </c>
      <c r="C11" s="1" t="s">
        <v>24</v>
      </c>
      <c r="D11" s="1" t="s">
        <v>21</v>
      </c>
      <c r="E11" s="1" t="s">
        <v>20</v>
      </c>
      <c r="F11" s="2">
        <v>44066</v>
      </c>
      <c r="G11" s="1" t="s">
        <v>14</v>
      </c>
      <c r="H11" s="60">
        <v>2.8000000000000001E-2</v>
      </c>
      <c r="I11" s="22">
        <v>210000</v>
      </c>
    </row>
    <row r="12" spans="2:16" x14ac:dyDescent="0.6">
      <c r="B12" s="1" t="s">
        <v>38</v>
      </c>
      <c r="C12" s="1" t="s">
        <v>24</v>
      </c>
      <c r="D12" s="1" t="s">
        <v>21</v>
      </c>
      <c r="E12" s="1" t="s">
        <v>11</v>
      </c>
      <c r="F12" s="2">
        <v>44169</v>
      </c>
      <c r="G12" s="1" t="s">
        <v>14</v>
      </c>
      <c r="H12" s="60">
        <v>2.8000000000000001E-2</v>
      </c>
      <c r="I12" s="22">
        <v>120000</v>
      </c>
      <c r="L12" s="61"/>
    </row>
    <row r="13" spans="2:16" x14ac:dyDescent="0.6">
      <c r="B13" s="1" t="s">
        <v>26</v>
      </c>
      <c r="C13" s="1" t="s">
        <v>16</v>
      </c>
      <c r="D13" s="1" t="s">
        <v>21</v>
      </c>
      <c r="E13" s="1" t="s">
        <v>20</v>
      </c>
      <c r="F13" s="2">
        <v>43783</v>
      </c>
      <c r="G13" s="1" t="s">
        <v>14</v>
      </c>
      <c r="H13" s="60">
        <v>0.02</v>
      </c>
      <c r="I13" s="22">
        <v>100000</v>
      </c>
    </row>
    <row r="14" spans="2:16" x14ac:dyDescent="0.6">
      <c r="B14" s="1" t="s">
        <v>22</v>
      </c>
      <c r="C14" s="1" t="s">
        <v>12</v>
      </c>
      <c r="D14" s="1" t="s">
        <v>21</v>
      </c>
      <c r="E14" s="1" t="s">
        <v>20</v>
      </c>
      <c r="F14" s="2">
        <v>43330</v>
      </c>
      <c r="G14" s="1" t="s">
        <v>14</v>
      </c>
      <c r="H14" s="60">
        <v>2.9000000000000001E-2</v>
      </c>
      <c r="I14" s="22">
        <v>80000</v>
      </c>
    </row>
    <row r="15" spans="2:16" x14ac:dyDescent="0.6">
      <c r="B15" s="1" t="s">
        <v>42</v>
      </c>
      <c r="C15" s="1" t="s">
        <v>24</v>
      </c>
      <c r="D15" s="1" t="s">
        <v>21</v>
      </c>
      <c r="E15" s="1" t="s">
        <v>11</v>
      </c>
      <c r="F15" s="2">
        <v>43145</v>
      </c>
      <c r="G15" s="1" t="s">
        <v>14</v>
      </c>
      <c r="H15" s="60">
        <v>2.3E-2</v>
      </c>
      <c r="I15" s="22">
        <v>70000</v>
      </c>
    </row>
    <row r="16" spans="2:16" x14ac:dyDescent="0.6">
      <c r="B16" s="1" t="s">
        <v>19</v>
      </c>
      <c r="C16" s="1" t="s">
        <v>16</v>
      </c>
      <c r="D16" s="1" t="s">
        <v>21</v>
      </c>
      <c r="E16" s="1" t="s">
        <v>20</v>
      </c>
      <c r="F16" s="2">
        <v>43282</v>
      </c>
      <c r="G16" s="1" t="s">
        <v>14</v>
      </c>
      <c r="H16" s="60" t="s">
        <v>66</v>
      </c>
      <c r="I16" s="22">
        <v>50000</v>
      </c>
    </row>
    <row r="17" spans="2:9" x14ac:dyDescent="0.6">
      <c r="B17" s="1" t="s">
        <v>43</v>
      </c>
      <c r="C17" s="1" t="s">
        <v>24</v>
      </c>
      <c r="D17" s="1" t="s">
        <v>21</v>
      </c>
      <c r="E17" s="1" t="s">
        <v>11</v>
      </c>
      <c r="F17" s="2">
        <v>44065</v>
      </c>
      <c r="G17" s="1" t="s">
        <v>18</v>
      </c>
      <c r="H17" s="60">
        <v>3.3000000000000002E-2</v>
      </c>
      <c r="I17" s="22">
        <v>50000</v>
      </c>
    </row>
    <row r="18" spans="2:9" x14ac:dyDescent="0.6">
      <c r="B18" s="1" t="s">
        <v>53</v>
      </c>
      <c r="C18" s="1" t="s">
        <v>12</v>
      </c>
      <c r="D18" s="1" t="s">
        <v>13</v>
      </c>
      <c r="E18" s="1" t="s">
        <v>11</v>
      </c>
      <c r="F18" s="2">
        <v>43635</v>
      </c>
      <c r="G18" s="1" t="s">
        <v>14</v>
      </c>
      <c r="H18" s="60">
        <v>2.9000000000000001E-2</v>
      </c>
      <c r="I18" s="22">
        <v>150000</v>
      </c>
    </row>
    <row r="19" spans="2:9" x14ac:dyDescent="0.6">
      <c r="B19" s="1" t="s">
        <v>51</v>
      </c>
      <c r="C19" s="1" t="s">
        <v>12</v>
      </c>
      <c r="D19" s="1" t="s">
        <v>13</v>
      </c>
      <c r="E19" s="1" t="s">
        <v>11</v>
      </c>
      <c r="F19" s="2">
        <v>44164</v>
      </c>
      <c r="G19" s="1" t="s">
        <v>14</v>
      </c>
      <c r="H19" s="60">
        <v>2.8000000000000001E-2</v>
      </c>
      <c r="I19" s="22">
        <v>150000</v>
      </c>
    </row>
    <row r="20" spans="2:9" x14ac:dyDescent="0.6">
      <c r="B20" s="1" t="s">
        <v>47</v>
      </c>
      <c r="C20" s="1" t="s">
        <v>16</v>
      </c>
      <c r="D20" s="1" t="s">
        <v>13</v>
      </c>
      <c r="E20" s="1" t="s">
        <v>11</v>
      </c>
      <c r="F20" s="2">
        <v>44060</v>
      </c>
      <c r="G20" s="1" t="s">
        <v>14</v>
      </c>
      <c r="H20" s="60">
        <v>2.1999999999999999E-2</v>
      </c>
      <c r="I20" s="22">
        <v>120000</v>
      </c>
    </row>
    <row r="21" spans="2:9" x14ac:dyDescent="0.6">
      <c r="B21" s="1" t="s">
        <v>10</v>
      </c>
      <c r="C21" s="1" t="s">
        <v>12</v>
      </c>
      <c r="D21" s="1" t="s">
        <v>13</v>
      </c>
      <c r="E21" s="1" t="s">
        <v>11</v>
      </c>
      <c r="F21" s="2">
        <v>43894</v>
      </c>
      <c r="G21" s="1" t="s">
        <v>14</v>
      </c>
      <c r="H21" s="60">
        <v>0.03</v>
      </c>
      <c r="I21" s="22">
        <v>120000</v>
      </c>
    </row>
    <row r="22" spans="2:9" x14ac:dyDescent="0.6">
      <c r="B22" s="1" t="s">
        <v>23</v>
      </c>
      <c r="C22" s="1" t="s">
        <v>24</v>
      </c>
      <c r="D22" s="1" t="s">
        <v>13</v>
      </c>
      <c r="E22" s="1" t="s">
        <v>11</v>
      </c>
      <c r="F22" s="2">
        <v>43734</v>
      </c>
      <c r="G22" s="1" t="s">
        <v>14</v>
      </c>
      <c r="H22" s="60">
        <v>2.8000000000000001E-2</v>
      </c>
      <c r="I22" s="22">
        <v>100000</v>
      </c>
    </row>
    <row r="23" spans="2:9" x14ac:dyDescent="0.6">
      <c r="B23" s="1" t="s">
        <v>25</v>
      </c>
      <c r="C23" s="1" t="s">
        <v>16</v>
      </c>
      <c r="D23" s="1" t="s">
        <v>13</v>
      </c>
      <c r="E23" s="1" t="s">
        <v>11</v>
      </c>
      <c r="F23" s="2">
        <v>43456</v>
      </c>
      <c r="G23" s="1" t="s">
        <v>14</v>
      </c>
      <c r="H23" s="60">
        <v>0.02</v>
      </c>
      <c r="I23" s="22">
        <v>90000</v>
      </c>
    </row>
    <row r="24" spans="2:9" x14ac:dyDescent="0.6">
      <c r="B24" s="1" t="s">
        <v>50</v>
      </c>
      <c r="C24" s="1" t="s">
        <v>24</v>
      </c>
      <c r="D24" s="1" t="s">
        <v>13</v>
      </c>
      <c r="E24" s="1" t="s">
        <v>20</v>
      </c>
      <c r="F24" s="2">
        <v>44042</v>
      </c>
      <c r="G24" s="1" t="s">
        <v>14</v>
      </c>
      <c r="H24" s="60">
        <v>2.1000000000000001E-2</v>
      </c>
      <c r="I24" s="22">
        <v>80000</v>
      </c>
    </row>
    <row r="25" spans="2:9" x14ac:dyDescent="0.6">
      <c r="B25" s="1" t="s">
        <v>41</v>
      </c>
      <c r="C25" s="1" t="s">
        <v>16</v>
      </c>
      <c r="D25" s="1" t="s">
        <v>13</v>
      </c>
      <c r="E25" s="1" t="s">
        <v>11</v>
      </c>
      <c r="F25" s="2">
        <v>43808</v>
      </c>
      <c r="G25" s="1" t="s">
        <v>18</v>
      </c>
      <c r="H25" s="60">
        <v>0.02</v>
      </c>
      <c r="I25" s="22">
        <v>70000</v>
      </c>
    </row>
    <row r="26" spans="2:9" x14ac:dyDescent="0.6">
      <c r="B26" s="1" t="s">
        <v>30</v>
      </c>
      <c r="C26" s="1" t="s">
        <v>24</v>
      </c>
      <c r="D26" s="1" t="s">
        <v>13</v>
      </c>
      <c r="E26" s="1" t="s">
        <v>11</v>
      </c>
      <c r="F26" s="2">
        <v>43834</v>
      </c>
      <c r="G26" s="1" t="s">
        <v>18</v>
      </c>
      <c r="H26" s="60">
        <v>2.1000000000000001E-2</v>
      </c>
      <c r="I26" s="22">
        <v>10000</v>
      </c>
    </row>
    <row r="27" spans="2:9" x14ac:dyDescent="0.6">
      <c r="B27" s="1" t="s">
        <v>46</v>
      </c>
      <c r="C27" s="1" t="s">
        <v>12</v>
      </c>
      <c r="D27" s="1" t="s">
        <v>17</v>
      </c>
      <c r="E27" s="1" t="s">
        <v>11</v>
      </c>
      <c r="F27" s="2">
        <v>43751</v>
      </c>
      <c r="G27" s="1" t="s">
        <v>14</v>
      </c>
      <c r="H27" s="60">
        <v>0.03</v>
      </c>
      <c r="I27" s="22">
        <v>270000</v>
      </c>
    </row>
    <row r="28" spans="2:9" x14ac:dyDescent="0.6">
      <c r="B28" s="1" t="s">
        <v>15</v>
      </c>
      <c r="C28" s="1" t="s">
        <v>16</v>
      </c>
      <c r="D28" s="1" t="s">
        <v>17</v>
      </c>
      <c r="E28" s="1" t="s">
        <v>11</v>
      </c>
      <c r="F28" s="2">
        <v>43126</v>
      </c>
      <c r="G28" s="1" t="s">
        <v>18</v>
      </c>
      <c r="H28" s="60" t="s">
        <v>66</v>
      </c>
      <c r="I28" s="22">
        <v>150000</v>
      </c>
    </row>
    <row r="29" spans="2:9" x14ac:dyDescent="0.6">
      <c r="B29" s="1" t="s">
        <v>45</v>
      </c>
      <c r="C29" s="1" t="s">
        <v>16</v>
      </c>
      <c r="D29" s="1" t="s">
        <v>17</v>
      </c>
      <c r="E29" s="1" t="s">
        <v>11</v>
      </c>
      <c r="F29" s="2">
        <v>43365</v>
      </c>
      <c r="G29" s="1" t="s">
        <v>18</v>
      </c>
      <c r="H29" s="60">
        <v>0.02</v>
      </c>
      <c r="I29" s="22">
        <v>150000</v>
      </c>
    </row>
    <row r="30" spans="2:9" x14ac:dyDescent="0.6">
      <c r="B30" s="1" t="s">
        <v>49</v>
      </c>
      <c r="C30" s="1" t="s">
        <v>24</v>
      </c>
      <c r="D30" s="1" t="s">
        <v>17</v>
      </c>
      <c r="E30" s="1" t="s">
        <v>11</v>
      </c>
      <c r="F30" s="2">
        <v>43209</v>
      </c>
      <c r="G30" s="1" t="s">
        <v>18</v>
      </c>
      <c r="H30" s="60">
        <v>2.3E-2</v>
      </c>
      <c r="I30" s="22">
        <v>120000</v>
      </c>
    </row>
  </sheetData>
  <phoneticPr fontId="1" type="noConversion"/>
  <conditionalFormatting sqref="I5:I30">
    <cfRule type="iconSet" priority="1">
      <iconSet iconSet="4TrafficLights">
        <cfvo type="percent" val="0"/>
        <cfvo type="num" val="100000"/>
        <cfvo type="num" val="150000"/>
        <cfvo type="num" val="200000"/>
      </iconSet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Button 1">
              <controlPr defaultSize="0" print="0" autoFill="0" autoPict="0" macro="[0]!서식적용">
                <anchor moveWithCells="1" sizeWithCells="1">
                  <from>
                    <xdr:col>5</xdr:col>
                    <xdr:colOff>0</xdr:colOff>
                    <xdr:row>0</xdr:row>
                    <xdr:rowOff>0</xdr:rowOff>
                  </from>
                  <to>
                    <xdr:col>7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4" name="Button 2">
              <controlPr defaultSize="0" print="0" autoFill="0" autoPict="0" macro="[0]!아이콘보기">
                <anchor moveWithCells="1" sizeWithCells="1">
                  <from>
                    <xdr:col>7</xdr:col>
                    <xdr:colOff>0</xdr:colOff>
                    <xdr:row>0</xdr:row>
                    <xdr:rowOff>0</xdr:rowOff>
                  </from>
                  <to>
                    <xdr:col>9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2:I29"/>
  <sheetViews>
    <sheetView tabSelected="1" workbookViewId="0">
      <selection activeCell="N11" sqref="N11"/>
    </sheetView>
  </sheetViews>
  <sheetFormatPr defaultRowHeight="16.899999999999999" x14ac:dyDescent="0.6"/>
  <cols>
    <col min="1" max="1" width="4.125" customWidth="1"/>
    <col min="5" max="5" width="5.25" bestFit="1" customWidth="1"/>
    <col min="6" max="6" width="11.125" bestFit="1" customWidth="1"/>
    <col min="9" max="9" width="11.375" customWidth="1"/>
  </cols>
  <sheetData>
    <row r="2" spans="2:9" x14ac:dyDescent="0.6">
      <c r="B2" t="s">
        <v>0</v>
      </c>
    </row>
    <row r="3" spans="2:9" x14ac:dyDescent="0.6">
      <c r="B3" s="1" t="s">
        <v>1</v>
      </c>
      <c r="C3" s="1" t="s">
        <v>4</v>
      </c>
      <c r="D3" s="1" t="s">
        <v>5</v>
      </c>
      <c r="E3" s="1" t="s">
        <v>2</v>
      </c>
      <c r="F3" s="1" t="s">
        <v>65</v>
      </c>
      <c r="G3" s="1" t="s">
        <v>7</v>
      </c>
      <c r="H3" s="1" t="s">
        <v>8</v>
      </c>
      <c r="I3" s="1" t="s">
        <v>6</v>
      </c>
    </row>
    <row r="4" spans="2:9" x14ac:dyDescent="0.6">
      <c r="B4" s="1" t="s">
        <v>10</v>
      </c>
      <c r="C4" s="1" t="s">
        <v>12</v>
      </c>
      <c r="D4" s="1" t="s">
        <v>13</v>
      </c>
      <c r="E4" s="1" t="s">
        <v>11</v>
      </c>
      <c r="F4" s="2">
        <v>43894</v>
      </c>
      <c r="G4" s="1" t="s">
        <v>14</v>
      </c>
      <c r="H4" s="4">
        <v>0.03</v>
      </c>
      <c r="I4" s="3">
        <v>120000</v>
      </c>
    </row>
    <row r="5" spans="2:9" x14ac:dyDescent="0.6">
      <c r="B5" s="1" t="s">
        <v>15</v>
      </c>
      <c r="C5" s="1" t="s">
        <v>16</v>
      </c>
      <c r="D5" s="1" t="s">
        <v>17</v>
      </c>
      <c r="E5" s="1" t="s">
        <v>11</v>
      </c>
      <c r="F5" s="2">
        <v>43126</v>
      </c>
      <c r="G5" s="1" t="s">
        <v>18</v>
      </c>
      <c r="H5" s="4">
        <v>0.02</v>
      </c>
      <c r="I5" s="3">
        <v>150000</v>
      </c>
    </row>
    <row r="6" spans="2:9" x14ac:dyDescent="0.6">
      <c r="B6" s="1" t="s">
        <v>19</v>
      </c>
      <c r="C6" s="1" t="s">
        <v>16</v>
      </c>
      <c r="D6" s="1" t="s">
        <v>21</v>
      </c>
      <c r="E6" s="1" t="s">
        <v>20</v>
      </c>
      <c r="F6" s="2">
        <v>43282</v>
      </c>
      <c r="G6" s="1" t="s">
        <v>14</v>
      </c>
      <c r="H6" s="4">
        <v>0.02</v>
      </c>
      <c r="I6" s="3">
        <v>50000</v>
      </c>
    </row>
    <row r="7" spans="2:9" x14ac:dyDescent="0.6">
      <c r="B7" s="1" t="s">
        <v>22</v>
      </c>
      <c r="C7" s="1" t="s">
        <v>12</v>
      </c>
      <c r="D7" s="1" t="s">
        <v>21</v>
      </c>
      <c r="E7" s="1" t="s">
        <v>20</v>
      </c>
      <c r="F7" s="2">
        <v>43330</v>
      </c>
      <c r="G7" s="1" t="s">
        <v>14</v>
      </c>
      <c r="H7" s="4">
        <v>2.9000000000000001E-2</v>
      </c>
      <c r="I7" s="3">
        <v>80000</v>
      </c>
    </row>
    <row r="8" spans="2:9" x14ac:dyDescent="0.6">
      <c r="B8" s="1" t="s">
        <v>23</v>
      </c>
      <c r="C8" s="1" t="s">
        <v>24</v>
      </c>
      <c r="D8" s="1" t="s">
        <v>13</v>
      </c>
      <c r="E8" s="1" t="s">
        <v>11</v>
      </c>
      <c r="F8" s="2">
        <v>43734</v>
      </c>
      <c r="G8" s="1" t="s">
        <v>14</v>
      </c>
      <c r="H8" s="4">
        <v>2.8000000000000001E-2</v>
      </c>
      <c r="I8" s="3">
        <v>100000</v>
      </c>
    </row>
    <row r="9" spans="2:9" x14ac:dyDescent="0.6">
      <c r="B9" s="1" t="s">
        <v>25</v>
      </c>
      <c r="C9" s="1" t="s">
        <v>16</v>
      </c>
      <c r="D9" s="1" t="s">
        <v>13</v>
      </c>
      <c r="E9" s="1" t="s">
        <v>11</v>
      </c>
      <c r="F9" s="2">
        <v>43456</v>
      </c>
      <c r="G9" s="1" t="s">
        <v>14</v>
      </c>
      <c r="H9" s="4">
        <v>0.02</v>
      </c>
      <c r="I9" s="3">
        <v>90000</v>
      </c>
    </row>
    <row r="10" spans="2:9" x14ac:dyDescent="0.6">
      <c r="B10" s="1" t="s">
        <v>26</v>
      </c>
      <c r="C10" s="1" t="s">
        <v>16</v>
      </c>
      <c r="D10" s="1" t="s">
        <v>21</v>
      </c>
      <c r="E10" s="1" t="s">
        <v>20</v>
      </c>
      <c r="F10" s="2">
        <v>43783</v>
      </c>
      <c r="G10" s="1" t="s">
        <v>14</v>
      </c>
      <c r="H10" s="4">
        <v>0.02</v>
      </c>
      <c r="I10" s="3">
        <v>100000</v>
      </c>
    </row>
    <row r="11" spans="2:9" x14ac:dyDescent="0.6">
      <c r="B11" s="1" t="s">
        <v>27</v>
      </c>
      <c r="C11" s="1" t="s">
        <v>16</v>
      </c>
      <c r="D11" s="1" t="s">
        <v>28</v>
      </c>
      <c r="E11" s="1" t="s">
        <v>20</v>
      </c>
      <c r="F11" s="2">
        <v>43574</v>
      </c>
      <c r="G11" s="1" t="s">
        <v>18</v>
      </c>
      <c r="H11" s="4">
        <v>0.02</v>
      </c>
      <c r="I11" s="3">
        <v>120000</v>
      </c>
    </row>
    <row r="12" spans="2:9" x14ac:dyDescent="0.6">
      <c r="B12" s="1" t="s">
        <v>29</v>
      </c>
      <c r="C12" s="1" t="s">
        <v>16</v>
      </c>
      <c r="D12" s="1" t="s">
        <v>21</v>
      </c>
      <c r="E12" s="1" t="s">
        <v>11</v>
      </c>
      <c r="F12" s="2">
        <v>43798</v>
      </c>
      <c r="G12" s="1" t="s">
        <v>14</v>
      </c>
      <c r="H12" s="4">
        <v>0.02</v>
      </c>
      <c r="I12" s="3">
        <v>250000</v>
      </c>
    </row>
    <row r="13" spans="2:9" x14ac:dyDescent="0.6">
      <c r="B13" s="1" t="s">
        <v>30</v>
      </c>
      <c r="C13" s="1" t="s">
        <v>24</v>
      </c>
      <c r="D13" s="1" t="s">
        <v>13</v>
      </c>
      <c r="E13" s="1" t="s">
        <v>11</v>
      </c>
      <c r="F13" s="2">
        <v>43834</v>
      </c>
      <c r="G13" s="1" t="s">
        <v>18</v>
      </c>
      <c r="H13" s="4">
        <v>2.1000000000000001E-2</v>
      </c>
      <c r="I13" s="3">
        <v>10000</v>
      </c>
    </row>
    <row r="14" spans="2:9" x14ac:dyDescent="0.6">
      <c r="B14" s="1" t="s">
        <v>38</v>
      </c>
      <c r="C14" s="1" t="s">
        <v>24</v>
      </c>
      <c r="D14" s="1" t="s">
        <v>21</v>
      </c>
      <c r="E14" s="1" t="s">
        <v>11</v>
      </c>
      <c r="F14" s="2">
        <v>44169</v>
      </c>
      <c r="G14" s="1" t="s">
        <v>14</v>
      </c>
      <c r="H14" s="4">
        <v>2.8000000000000001E-2</v>
      </c>
      <c r="I14" s="3">
        <v>120000</v>
      </c>
    </row>
    <row r="15" spans="2:9" x14ac:dyDescent="0.6">
      <c r="B15" s="1" t="s">
        <v>39</v>
      </c>
      <c r="C15" s="1" t="s">
        <v>12</v>
      </c>
      <c r="D15" s="1" t="s">
        <v>28</v>
      </c>
      <c r="E15" s="1" t="s">
        <v>20</v>
      </c>
      <c r="F15" s="2">
        <v>43887</v>
      </c>
      <c r="G15" s="1" t="s">
        <v>14</v>
      </c>
      <c r="H15" s="4">
        <v>2.8000000000000001E-2</v>
      </c>
      <c r="I15" s="3">
        <v>250000</v>
      </c>
    </row>
    <row r="16" spans="2:9" x14ac:dyDescent="0.6">
      <c r="B16" s="1" t="s">
        <v>40</v>
      </c>
      <c r="C16" s="1" t="s">
        <v>24</v>
      </c>
      <c r="D16" s="1" t="s">
        <v>21</v>
      </c>
      <c r="E16" s="1" t="s">
        <v>20</v>
      </c>
      <c r="F16" s="2">
        <v>44066</v>
      </c>
      <c r="G16" s="1" t="s">
        <v>14</v>
      </c>
      <c r="H16" s="4">
        <v>2.8000000000000001E-2</v>
      </c>
      <c r="I16" s="3">
        <v>210000</v>
      </c>
    </row>
    <row r="17" spans="2:9" x14ac:dyDescent="0.6">
      <c r="B17" s="1" t="s">
        <v>41</v>
      </c>
      <c r="C17" s="1" t="s">
        <v>16</v>
      </c>
      <c r="D17" s="1" t="s">
        <v>13</v>
      </c>
      <c r="E17" s="1" t="s">
        <v>11</v>
      </c>
      <c r="F17" s="2">
        <v>43808</v>
      </c>
      <c r="G17" s="1" t="s">
        <v>18</v>
      </c>
      <c r="H17" s="4">
        <v>0.02</v>
      </c>
      <c r="I17" s="3">
        <v>70000</v>
      </c>
    </row>
    <row r="18" spans="2:9" x14ac:dyDescent="0.6">
      <c r="B18" s="1" t="s">
        <v>42</v>
      </c>
      <c r="C18" s="1" t="s">
        <v>24</v>
      </c>
      <c r="D18" s="1" t="s">
        <v>21</v>
      </c>
      <c r="E18" s="1" t="s">
        <v>11</v>
      </c>
      <c r="F18" s="2">
        <v>43145</v>
      </c>
      <c r="G18" s="1" t="s">
        <v>14</v>
      </c>
      <c r="H18" s="4">
        <v>2.3E-2</v>
      </c>
      <c r="I18" s="3">
        <v>70000</v>
      </c>
    </row>
    <row r="19" spans="2:9" x14ac:dyDescent="0.6">
      <c r="B19" s="1" t="s">
        <v>43</v>
      </c>
      <c r="C19" s="1" t="s">
        <v>24</v>
      </c>
      <c r="D19" s="1" t="s">
        <v>21</v>
      </c>
      <c r="E19" s="1" t="s">
        <v>11</v>
      </c>
      <c r="F19" s="2">
        <v>44065</v>
      </c>
      <c r="G19" s="1" t="s">
        <v>18</v>
      </c>
      <c r="H19" s="4">
        <v>3.3000000000000002E-2</v>
      </c>
      <c r="I19" s="3">
        <v>50000</v>
      </c>
    </row>
    <row r="20" spans="2:9" x14ac:dyDescent="0.6">
      <c r="B20" s="1" t="s">
        <v>45</v>
      </c>
      <c r="C20" s="1" t="s">
        <v>16</v>
      </c>
      <c r="D20" s="1" t="s">
        <v>17</v>
      </c>
      <c r="E20" s="1" t="s">
        <v>11</v>
      </c>
      <c r="F20" s="2">
        <v>43365</v>
      </c>
      <c r="G20" s="1" t="s">
        <v>18</v>
      </c>
      <c r="H20" s="4">
        <v>0.02</v>
      </c>
      <c r="I20" s="3">
        <v>150000</v>
      </c>
    </row>
    <row r="21" spans="2:9" x14ac:dyDescent="0.6">
      <c r="B21" s="1" t="s">
        <v>46</v>
      </c>
      <c r="C21" s="1" t="s">
        <v>12</v>
      </c>
      <c r="D21" s="1" t="s">
        <v>17</v>
      </c>
      <c r="E21" s="1" t="s">
        <v>11</v>
      </c>
      <c r="F21" s="2">
        <v>43751</v>
      </c>
      <c r="G21" s="1" t="s">
        <v>14</v>
      </c>
      <c r="H21" s="4">
        <v>0.03</v>
      </c>
      <c r="I21" s="3">
        <v>270000</v>
      </c>
    </row>
    <row r="22" spans="2:9" x14ac:dyDescent="0.6">
      <c r="B22" s="1" t="s">
        <v>47</v>
      </c>
      <c r="C22" s="1" t="s">
        <v>16</v>
      </c>
      <c r="D22" s="1" t="s">
        <v>13</v>
      </c>
      <c r="E22" s="1" t="s">
        <v>11</v>
      </c>
      <c r="F22" s="2">
        <v>44060</v>
      </c>
      <c r="G22" s="1" t="s">
        <v>14</v>
      </c>
      <c r="H22" s="4">
        <v>2.1999999999999999E-2</v>
      </c>
      <c r="I22" s="3">
        <v>120000</v>
      </c>
    </row>
    <row r="23" spans="2:9" x14ac:dyDescent="0.6">
      <c r="B23" s="1" t="s">
        <v>48</v>
      </c>
      <c r="C23" s="1" t="s">
        <v>12</v>
      </c>
      <c r="D23" s="1" t="s">
        <v>28</v>
      </c>
      <c r="E23" s="1" t="s">
        <v>11</v>
      </c>
      <c r="F23" s="2">
        <v>43350</v>
      </c>
      <c r="G23" s="1" t="s">
        <v>14</v>
      </c>
      <c r="H23" s="4">
        <v>3.5999999999999997E-2</v>
      </c>
      <c r="I23" s="3">
        <v>150000</v>
      </c>
    </row>
    <row r="24" spans="2:9" x14ac:dyDescent="0.6">
      <c r="B24" s="1" t="s">
        <v>49</v>
      </c>
      <c r="C24" s="1" t="s">
        <v>24</v>
      </c>
      <c r="D24" s="1" t="s">
        <v>17</v>
      </c>
      <c r="E24" s="1" t="s">
        <v>11</v>
      </c>
      <c r="F24" s="2">
        <v>43209</v>
      </c>
      <c r="G24" s="1" t="s">
        <v>18</v>
      </c>
      <c r="H24" s="4">
        <v>2.3E-2</v>
      </c>
      <c r="I24" s="3">
        <v>120000</v>
      </c>
    </row>
    <row r="25" spans="2:9" x14ac:dyDescent="0.6">
      <c r="B25" s="1" t="s">
        <v>50</v>
      </c>
      <c r="C25" s="1" t="s">
        <v>24</v>
      </c>
      <c r="D25" s="1" t="s">
        <v>13</v>
      </c>
      <c r="E25" s="1" t="s">
        <v>20</v>
      </c>
      <c r="F25" s="2">
        <v>44042</v>
      </c>
      <c r="G25" s="1" t="s">
        <v>14</v>
      </c>
      <c r="H25" s="4">
        <v>2.1000000000000001E-2</v>
      </c>
      <c r="I25" s="3">
        <v>80000</v>
      </c>
    </row>
    <row r="26" spans="2:9" x14ac:dyDescent="0.6">
      <c r="B26" s="1" t="s">
        <v>51</v>
      </c>
      <c r="C26" s="1" t="s">
        <v>12</v>
      </c>
      <c r="D26" s="1" t="s">
        <v>13</v>
      </c>
      <c r="E26" s="1" t="s">
        <v>11</v>
      </c>
      <c r="F26" s="2">
        <v>44164</v>
      </c>
      <c r="G26" s="1" t="s">
        <v>14</v>
      </c>
      <c r="H26" s="4">
        <v>2.8000000000000001E-2</v>
      </c>
      <c r="I26" s="3">
        <v>150000</v>
      </c>
    </row>
    <row r="27" spans="2:9" x14ac:dyDescent="0.6">
      <c r="B27" s="1" t="s">
        <v>52</v>
      </c>
      <c r="C27" s="1" t="s">
        <v>16</v>
      </c>
      <c r="D27" s="1" t="s">
        <v>21</v>
      </c>
      <c r="E27" s="1" t="s">
        <v>20</v>
      </c>
      <c r="F27" s="2">
        <v>43443</v>
      </c>
      <c r="G27" s="1" t="s">
        <v>14</v>
      </c>
      <c r="H27" s="4">
        <v>2.5000000000000001E-2</v>
      </c>
      <c r="I27" s="3">
        <v>250000</v>
      </c>
    </row>
    <row r="28" spans="2:9" x14ac:dyDescent="0.6">
      <c r="B28" s="1" t="s">
        <v>53</v>
      </c>
      <c r="C28" s="1" t="s">
        <v>12</v>
      </c>
      <c r="D28" s="1" t="s">
        <v>13</v>
      </c>
      <c r="E28" s="1" t="s">
        <v>11</v>
      </c>
      <c r="F28" s="2">
        <v>43635</v>
      </c>
      <c r="G28" s="1" t="s">
        <v>14</v>
      </c>
      <c r="H28" s="4">
        <v>2.9000000000000001E-2</v>
      </c>
      <c r="I28" s="3">
        <v>150000</v>
      </c>
    </row>
    <row r="29" spans="2:9" x14ac:dyDescent="0.6">
      <c r="B29" s="1" t="s">
        <v>54</v>
      </c>
      <c r="C29" s="1" t="s">
        <v>24</v>
      </c>
      <c r="D29" s="1" t="s">
        <v>28</v>
      </c>
      <c r="E29" s="1" t="s">
        <v>11</v>
      </c>
      <c r="F29" s="2">
        <v>44124</v>
      </c>
      <c r="G29" s="1" t="s">
        <v>14</v>
      </c>
      <c r="H29" s="4">
        <v>2.8000000000000001E-2</v>
      </c>
      <c r="I29" s="3">
        <v>50000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가입자검색">
          <controlPr defaultSize="0" autoLine="0" r:id="rId4">
            <anchor moveWithCells="1">
              <from>
                <xdr:col>7</xdr:col>
                <xdr:colOff>142875</xdr:colOff>
                <xdr:row>0</xdr:row>
                <xdr:rowOff>76200</xdr:rowOff>
              </from>
              <to>
                <xdr:col>8</xdr:col>
                <xdr:colOff>733425</xdr:colOff>
                <xdr:row>1</xdr:row>
                <xdr:rowOff>147638</xdr:rowOff>
              </to>
            </anchor>
          </controlPr>
        </control>
      </mc:Choice>
      <mc:Fallback>
        <control shapeId="8193" r:id="rId3" name="cmd가입자검색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Owner</cp:lastModifiedBy>
  <cp:lastPrinted>2026-02-22T12:30:45Z</cp:lastPrinted>
  <dcterms:created xsi:type="dcterms:W3CDTF">2023-08-09T00:13:15Z</dcterms:created>
  <dcterms:modified xsi:type="dcterms:W3CDTF">2026-02-22T13:45:45Z</dcterms:modified>
</cp:coreProperties>
</file>