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2\Desktop\유선이\"/>
    </mc:Choice>
  </mc:AlternateContent>
  <xr:revisionPtr revIDLastSave="0" documentId="8_{ABD1EA93-78EF-4B08-94C4-4809D3F09C49}" xr6:coauthVersionLast="47" xr6:coauthVersionMax="47" xr10:uidLastSave="{00000000-0000-0000-0000-000000000000}"/>
  <bookViews>
    <workbookView xWindow="-108" yWindow="-108" windowWidth="23256" windowHeight="12456" tabRatio="723" firstSheet="1" activeTab="9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1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E26" i="5" s="1"/>
  <c r="D28" i="4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<sst xmlns="http://schemas.openxmlformats.org/spreadsheetml/2006/main" count="461" uniqueCount="311">
  <si>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</si>
  <si>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</si>
  <si>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</si>
  <si>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</si>
  <si>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</si>
  <si>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</si>
  <si>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</si>
  <si>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</si>
  <si>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</si>
  <si>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</si>
  <si>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</si>
  <si>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</si>
  <si>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</si>
  <si>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</si>
  <si>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</si>
  <si>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</si>
  <si>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</si>
  <si>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</si>
  <si>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</si>
  <si>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</si>
  <si>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</si>
  <si>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</si>
  <si>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</si>
  <si>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</si>
  <si>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</si>
  <si>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</si>
  <si>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</si>
  <si>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</si>
  <si>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</si>
  <si>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</si>
  <si>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</si>
  <si>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</si>
  <si>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</si>
  <si>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</si>
  <si>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</si>
  <si>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</si>
  <si>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</si>
  <si>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</si>
  <si>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</si>
  <si>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</si>
  <si>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</si>
  <si>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</si>
  <si>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</si>
  <si>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</si>
  <si>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</si>
  <si>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</si>
  <si>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</si>
  <si>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</si>
  <si>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</si>
  <si>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</si>
  <si>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</si>
  <si>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</si>
  <si>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</si>
  <si>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</si>
  <si>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</si>
  <si>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</si>
  <si>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</si>
  <si>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</si>
  <si>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</si>
  <si>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</si>
  <si>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</si>
  <si>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</si>
  <si>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</si>
  <si>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</si>
  <si>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</si>
  <si>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</si>
  <si>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</si>
  <si>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</si>
  <si>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</si>
  <si>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</si>
  <si>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</si>
  <si>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</si>
  <si>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</si>
  <si>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</si>
  <si>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</si>
  <si>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</si>
  <si>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</si>
  <si>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</si>
  <si>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</si>
  <si>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</si>
  <si>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</si>
  <si>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</si>
  <si>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</si>
  <si>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</si>
  <si>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</si>
  <si>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</si>
  <si>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</si>
  <si>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</si>
  <si>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</si>
  <si>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</si>
  <si>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</si>
  <si>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</si>
  <si>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</si>
  <si>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</si>
  <si>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</si>
  <si>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</si>
  <si>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</si>
  <si>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</si>
  <si>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</si>
  <si>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</si>
  <si>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</si>
  <si>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</si>
  <si>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</si>
  <si>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</si>
  <si>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</si>
  <si>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</si>
  <si>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</si>
  <si>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</si>
  <si>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</si>
  <si>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</si>
  <si>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</si>
  <si>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</si>
  <si>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</si>
  <si>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</si>
  <si>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</si>
  <si>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</si>
  <si>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</si>
  <si>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</si>
  <si>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</si>
  <si>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</si>
  <si>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</si>
  <si>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</si>
  <si>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</si>
  <si>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</si>
  <si>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</si>
  <si>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</si>
  <si>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</si>
  <si>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</si>
  <si>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</si>
  <si>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</si>
  <si>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</si>
  <si>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</si>
  <si>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</si>
  <si>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</si>
  <si>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</si>
  <si>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</si>
  <si>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</si>
  <si>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</si>
  <si>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</si>
  <si>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</si>
  <si>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</si>
  <si>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</si>
  <si>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</si>
  <si>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</si>
  <si>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</si>
  <si>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</si>
  <si>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</si>
  <si>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</si>
  <si>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</si>
  <si>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</si>
  <si>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</si>
  <si>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</si>
  <si>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</si>
  <si>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</si>
  <si>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</si>
  <si>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</si>
  <si>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</si>
  <si>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</si>
  <si>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</si>
  <si>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</si>
  <si>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</si>
  <si>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</si>
  <si>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</si>
  <si>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</si>
  <si>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</si>
  <si>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</si>
  <si>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</si>
  <si>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</si>
  <si>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</si>
  <si>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</si>
  <si>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</si>
  <si>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</si>
  <si>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</si>
  <si>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</si>
  <si>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</si>
  <si>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</si>
  <si>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</si>
  <si>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</si>
  <si>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</si>
  <si>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</si>
  <si>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</si>
  <si>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</si>
  <si>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</si>
  <si>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</si>
  <si>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</si>
  <si>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</si>
  <si>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</si>
  <si>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</si>
  <si>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</si>
  <si>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</si>
  <si>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</si>
  <si>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</si>
  <si>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</si>
  <si>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</si>
  <si>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</si>
  <si>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</si>
  <si>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</si>
  <si>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</si>
  <si>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</si>
  <si>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</si>
  <si>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</si>
  <si>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</si>
  <si>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</si>
  <si>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</si>
  <si>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</si>
  <si>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</si>
  <si>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</si>
  <si>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</si>
  <si>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</si>
  <si>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</si>
  <si>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</si>
  <si>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</si>
  <si>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</si>
  <si>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</si>
  <si>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</si>
  <si>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</si>
  <si>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</si>
  <si>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</si>
  <si>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</si>
  <si>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</si>
  <si>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</si>
  <si>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</si>
  <si>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</si>
  <si>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</si>
  <si>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</si>
  <si>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</si>
  <si>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</si>
  <si>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</si>
  <si>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</si>
  <si>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</si>
  <si>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</si>
  <si>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</si>
  <si>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</si>
  <si>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</si>
  <si>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</si>
  <si>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</si>
  <si>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</si>
  <si>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</si>
  <si>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</si>
  <si>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</si>
  <si>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</si>
  <si>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</si>
  <si>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</si>
  <si>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</si>
  <si>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</si>
  <si>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</si>
  <si>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</si>
  <si>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</si>
  <si>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</si>
  <si>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</si>
  <si>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</si>
  <si>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</si>
  <si>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</si>
  <si>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</si>
  <si>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이름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</si>
  <si>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</si>
  <si>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</si>
  <si>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</si>
  <si>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</si>
  <si>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</si>
  <si>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부서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</si>
  <si>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</si>
  <si>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</si>
  <si>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</si>
  <si>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</si>
  <si>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</si>
  <si>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</si>
  <si>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</si>
  <si>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</si>
  <si>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</si>
  <si>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</si>
  <si>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</si>
  <si>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</si>
  <si>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</si>
  <si>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</si>
  <si>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</si>
  <si>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</si>
  <si>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</si>
  <si>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</si>
  <si>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</si>
  <si>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</si>
  <si>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</si>
  <si>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</si>
  <si>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</si>
  <si>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</si>
  <si>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</si>
  <si>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</si>
  <si>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</si>
  <si>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</si>
  <si>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학과</t>
    <phoneticPr fontId="1" type="noConversion"/>
  </si>
  <si>
    <t>생물학과</t>
    <phoneticPr fontId="1" type="noConversion"/>
  </si>
  <si>
    <t>물리학과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</si>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</sst>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1" fontId="0" fillId="0" borderId="6" xfId="1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9D-4486-A20F-ADDD5B4015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D-4486-A20F-ADDD5B40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925136"/>
        <c:axId val="619924176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6199241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9925136"/>
        <c:crosses val="max"/>
        <c:crossBetween val="between"/>
      </c:valAx>
      <c:catAx>
        <c:axId val="619925136"/>
        <c:scaling>
          <c:orientation val="minMax"/>
        </c:scaling>
        <c:delete val="1"/>
        <c:axPos val="b"/>
        <c:majorTickMark val="out"/>
        <c:minorTickMark val="none"/>
        <c:tickLblPos val="nextTo"/>
        <c:crossAx val="6199241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358140</xdr:colOff>
          <xdr:row>14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312780A-42A8-4703-ECF3-CE34202035AF}"/>
            </a:ext>
          </a:extLst>
        </xdr:cNvPr>
        <xdr:cNvSpPr/>
      </xdr:nvSpPr>
      <xdr:spPr>
        <a:xfrm>
          <a:off x="2103120" y="3139440"/>
          <a:ext cx="13868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미영" refreshedDate="45540.868177662036" createdVersion="8" refreshedVersion="8" minRefreshableVersion="3" recordCount="9" xr:uid="{8E0F2B05-2FD8-4C00-81FB-0E2FF4589735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9D4C6F-6335-4192-9774-82EAC318A825}" name="피벗 테이블2" cacheId="15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3" numFmtId="176"/>
    <dataField name="평균 : 수당" fld="7" subtotal="average" baseField="4" baseItem="3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0EF5BC-7F5C-4B8E-8455-4051BD6DB323}" name="표1" displayName="표1" ref="A3:F26" totalsRowShown="0" headerRowDxfId="0" headerRowBorderDxfId="7" tableBorderDxfId="8">
  <autoFilter ref="A3:F26" xr:uid="{850EF5BC-7F5C-4B8E-8455-4051BD6DB323}"/>
  <tableColumns count="6">
    <tableColumn id="1" xr3:uid="{58C47355-9715-4285-B8E6-E01CC7BC0F1D}" name="이름" dataDxfId="6"/>
    <tableColumn id="2" xr3:uid="{7A8EDEA0-4887-42B5-AD80-AD4F20ECE679}" name="성별" dataDxfId="5"/>
    <tableColumn id="3" xr3:uid="{A2A9C850-2087-4A66-BD02-4764201BE1A1}" name="소속부서" dataDxfId="4"/>
    <tableColumn id="4" xr3:uid="{29B1DAD6-1044-4CAD-ABED-46F19C225584}" name="직위" dataDxfId="3"/>
    <tableColumn id="5" xr3:uid="{CCF3E962-B264-4FB6-84A3-D36422217F06}" name="월급" dataDxfId="2" dataCellStyle="쉼표 [0]"/>
    <tableColumn id="6" xr3:uid="{E7B9AC25-7F93-4BF4-B830-755D286FED83}" name="상여급" dataDxfId="1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B2:G9"/>
  <sheetViews>
    <sheetView workbookViewId="0">
      <selection activeCell="C10" sqref="C10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254</v>
      </c>
      <c r="D4" s="1" t="s">
        <v>260</v>
      </c>
      <c r="E4" s="1" t="s">
        <v>266</v>
      </c>
      <c r="F4" s="1" t="s">
        <v>267</v>
      </c>
      <c r="G4" s="1" t="s">
        <v>268</v>
      </c>
    </row>
    <row r="5" spans="2:7" x14ac:dyDescent="0.4">
      <c r="B5" s="1" t="s">
        <v>249</v>
      </c>
      <c r="C5" s="1" t="s">
        <v>255</v>
      </c>
      <c r="D5" s="1" t="s">
        <v>261</v>
      </c>
      <c r="E5" s="1">
        <v>7</v>
      </c>
      <c r="F5" s="2">
        <v>3550000</v>
      </c>
      <c r="G5" s="1" t="s">
        <v>269</v>
      </c>
    </row>
    <row r="6" spans="2:7" x14ac:dyDescent="0.4">
      <c r="B6" s="1" t="s">
        <v>250</v>
      </c>
      <c r="C6" s="1" t="s">
        <v>256</v>
      </c>
      <c r="D6" s="1" t="s">
        <v>262</v>
      </c>
      <c r="E6" s="1">
        <v>5</v>
      </c>
      <c r="F6" s="2">
        <v>3050000</v>
      </c>
      <c r="G6" s="1" t="s">
        <v>270</v>
      </c>
    </row>
    <row r="7" spans="2:7" x14ac:dyDescent="0.4">
      <c r="B7" s="1" t="s">
        <v>251</v>
      </c>
      <c r="C7" s="1" t="s">
        <v>257</v>
      </c>
      <c r="D7" s="1" t="s">
        <v>263</v>
      </c>
      <c r="E7" s="1">
        <v>6</v>
      </c>
      <c r="F7" s="2">
        <v>3300000</v>
      </c>
      <c r="G7" s="1" t="s">
        <v>271</v>
      </c>
    </row>
    <row r="8" spans="2:7" x14ac:dyDescent="0.4">
      <c r="B8" s="1" t="s">
        <v>252</v>
      </c>
      <c r="C8" s="1" t="s">
        <v>258</v>
      </c>
      <c r="D8" s="1" t="s">
        <v>264</v>
      </c>
      <c r="E8" s="1">
        <v>4</v>
      </c>
      <c r="F8" s="2">
        <v>2650000</v>
      </c>
      <c r="G8" s="1" t="s">
        <v>272</v>
      </c>
    </row>
    <row r="9" spans="2:7" x14ac:dyDescent="0.4">
      <c r="B9" s="1" t="s">
        <v>253</v>
      </c>
      <c r="C9" s="1" t="s">
        <v>259</v>
      </c>
      <c r="D9" s="1" t="s">
        <v>265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G10"/>
  <sheetViews>
    <sheetView tabSelected="1" topLeftCell="A12" workbookViewId="0">
      <selection activeCell="L21" sqref="L21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17" t="s">
        <v>208</v>
      </c>
      <c r="B1" s="17"/>
      <c r="C1" s="17"/>
      <c r="D1" s="17"/>
      <c r="E1" s="17"/>
      <c r="F1" s="17"/>
      <c r="G1" s="17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sheetPr codeName="Sheet2"/>
  <dimension ref="B2:G12"/>
  <sheetViews>
    <sheetView workbookViewId="0">
      <selection activeCell="J10" sqref="J10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24" t="s">
        <v>75</v>
      </c>
      <c r="C2" s="24"/>
      <c r="D2" s="24"/>
      <c r="E2" s="24"/>
      <c r="F2" s="24"/>
      <c r="G2" s="24"/>
    </row>
    <row r="4" spans="2:7" x14ac:dyDescent="0.4">
      <c r="B4" s="25" t="s">
        <v>247</v>
      </c>
      <c r="C4" s="25" t="s">
        <v>76</v>
      </c>
      <c r="D4" s="25" t="s">
        <v>77</v>
      </c>
      <c r="E4" s="25" t="s">
        <v>78</v>
      </c>
      <c r="F4" s="25" t="s">
        <v>79</v>
      </c>
      <c r="G4" s="25" t="s">
        <v>2</v>
      </c>
    </row>
    <row r="5" spans="2:7" x14ac:dyDescent="0.4">
      <c r="B5" s="38">
        <v>45566</v>
      </c>
      <c r="C5" s="39" t="s">
        <v>93</v>
      </c>
      <c r="D5" s="40">
        <v>1000</v>
      </c>
      <c r="E5" s="40">
        <v>9000</v>
      </c>
      <c r="F5" s="39" t="s">
        <v>80</v>
      </c>
      <c r="G5" s="39" t="s">
        <v>81</v>
      </c>
    </row>
    <row r="6" spans="2:7" x14ac:dyDescent="0.4">
      <c r="B6" s="38">
        <v>45566</v>
      </c>
      <c r="C6" s="39" t="s">
        <v>82</v>
      </c>
      <c r="D6" s="40">
        <v>1200</v>
      </c>
      <c r="E6" s="40">
        <v>4200</v>
      </c>
      <c r="F6" s="39" t="s">
        <v>83</v>
      </c>
      <c r="G6" s="39" t="s">
        <v>84</v>
      </c>
    </row>
    <row r="7" spans="2:7" x14ac:dyDescent="0.4">
      <c r="B7" s="38">
        <v>45566</v>
      </c>
      <c r="C7" s="39" t="s">
        <v>245</v>
      </c>
      <c r="D7" s="40">
        <v>55000</v>
      </c>
      <c r="E7" s="40">
        <v>105800</v>
      </c>
      <c r="F7" s="39" t="s">
        <v>85</v>
      </c>
      <c r="G7" s="39" t="s">
        <v>86</v>
      </c>
    </row>
    <row r="8" spans="2:7" x14ac:dyDescent="0.4">
      <c r="B8" s="38">
        <v>45570</v>
      </c>
      <c r="C8" s="39" t="s">
        <v>92</v>
      </c>
      <c r="D8" s="40">
        <v>0</v>
      </c>
      <c r="E8" s="40">
        <v>6600</v>
      </c>
      <c r="F8" s="39" t="s">
        <v>87</v>
      </c>
      <c r="G8" s="39" t="s">
        <v>88</v>
      </c>
    </row>
    <row r="9" spans="2:7" x14ac:dyDescent="0.4">
      <c r="B9" s="38">
        <v>45571</v>
      </c>
      <c r="C9" s="39" t="s">
        <v>92</v>
      </c>
      <c r="D9" s="40">
        <v>3000</v>
      </c>
      <c r="E9" s="40">
        <v>3000</v>
      </c>
      <c r="F9" s="39" t="s">
        <v>87</v>
      </c>
      <c r="G9" s="39" t="s">
        <v>88</v>
      </c>
    </row>
    <row r="10" spans="2:7" x14ac:dyDescent="0.4">
      <c r="B10" s="38">
        <v>45571</v>
      </c>
      <c r="C10" s="39" t="s">
        <v>246</v>
      </c>
      <c r="D10" s="40">
        <v>2000</v>
      </c>
      <c r="E10" s="40">
        <v>128500</v>
      </c>
      <c r="F10" s="39" t="s">
        <v>85</v>
      </c>
      <c r="G10" s="39" t="s">
        <v>86</v>
      </c>
    </row>
    <row r="11" spans="2:7" x14ac:dyDescent="0.4">
      <c r="B11" s="38">
        <v>45572</v>
      </c>
      <c r="C11" s="39" t="s">
        <v>89</v>
      </c>
      <c r="D11" s="40">
        <v>15000</v>
      </c>
      <c r="E11" s="40">
        <v>29400</v>
      </c>
      <c r="F11" s="39" t="s">
        <v>90</v>
      </c>
      <c r="G11" s="39" t="s">
        <v>91</v>
      </c>
    </row>
    <row r="12" spans="2:7" x14ac:dyDescent="0.4">
      <c r="B12" s="38">
        <v>45573</v>
      </c>
      <c r="C12" s="39" t="s">
        <v>245</v>
      </c>
      <c r="D12" s="40">
        <v>50000</v>
      </c>
      <c r="E12" s="40">
        <v>116380</v>
      </c>
      <c r="F12" s="39" t="s">
        <v>85</v>
      </c>
      <c r="G12" s="39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274</v>
      </c>
      <c r="C3" t="s">
        <v>275</v>
      </c>
      <c r="D3" t="s">
        <v>276</v>
      </c>
      <c r="E3" t="s">
        <v>277</v>
      </c>
    </row>
    <row r="4" spans="2:5" x14ac:dyDescent="0.4">
      <c r="B4" t="s">
        <v>278</v>
      </c>
      <c r="C4">
        <v>95</v>
      </c>
      <c r="D4">
        <v>0</v>
      </c>
      <c r="E4">
        <v>0</v>
      </c>
    </row>
    <row r="5" spans="2:5" x14ac:dyDescent="0.4">
      <c r="B5" t="s">
        <v>279</v>
      </c>
      <c r="C5">
        <v>90</v>
      </c>
      <c r="D5">
        <v>1</v>
      </c>
      <c r="E5">
        <v>1</v>
      </c>
    </row>
    <row r="6" spans="2:5" x14ac:dyDescent="0.4">
      <c r="B6" t="s">
        <v>280</v>
      </c>
      <c r="C6">
        <v>85</v>
      </c>
      <c r="D6">
        <v>2</v>
      </c>
      <c r="E6">
        <v>3</v>
      </c>
    </row>
    <row r="7" spans="2:5" x14ac:dyDescent="0.4">
      <c r="B7" t="s">
        <v>281</v>
      </c>
      <c r="C7">
        <v>80</v>
      </c>
      <c r="D7">
        <v>1</v>
      </c>
      <c r="E7">
        <v>4</v>
      </c>
    </row>
    <row r="8" spans="2:5" x14ac:dyDescent="0.4">
      <c r="B8" t="s">
        <v>282</v>
      </c>
      <c r="C8">
        <v>75</v>
      </c>
      <c r="D8">
        <v>4</v>
      </c>
      <c r="E8">
        <v>8</v>
      </c>
    </row>
    <row r="9" spans="2:5" x14ac:dyDescent="0.4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sheetPr codeName="Sheet4"/>
  <dimension ref="A1:H25"/>
  <sheetViews>
    <sheetView topLeftCell="A6" workbookViewId="0">
      <selection activeCell="A3" sqref="A3:H14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4">
      <c r="A17" s="26" t="s">
        <v>284</v>
      </c>
      <c r="B17" s="26" t="s">
        <v>287</v>
      </c>
    </row>
    <row r="18" spans="1:8" x14ac:dyDescent="0.4">
      <c r="A18" s="26" t="s">
        <v>285</v>
      </c>
      <c r="B18" s="26" t="s">
        <v>288</v>
      </c>
    </row>
    <row r="19" spans="1:8" x14ac:dyDescent="0.4">
      <c r="A19" s="26" t="s">
        <v>286</v>
      </c>
      <c r="B19" s="26" t="s">
        <v>288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4"/>
  <sheetViews>
    <sheetView topLeftCell="A19" workbookViewId="0">
      <selection activeCell="D27" sqref="D27"/>
    </sheetView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 t="s">
        <v>289</v>
      </c>
      <c r="B11" s="5" t="s">
        <v>289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 t="s">
        <v>290</v>
      </c>
      <c r="B12" s="5" t="s">
        <v>291</v>
      </c>
      <c r="C12" s="18">
        <f>ROUNDDOWN(AVERAGE(DMAX(A2:D9,D2,A11:A12),DMAX(A2:D9,D2,B11:B12)),1)</f>
        <v>93.8</v>
      </c>
      <c r="D12" s="19"/>
      <c r="F12" s="20" t="s">
        <v>243</v>
      </c>
      <c r="G12" s="21"/>
      <c r="H12" s="27" t="str">
        <f>HOUR(SMALL(I3:I11,1))&amp;"시간"&amp;MINUTE(SMALL(I3:I11,1))&amp;"분"&amp;SECOND(SMALL(I3:I11,1))&amp;"초"</f>
        <v>1시간6분6초</v>
      </c>
      <c r="I12" s="19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 t="str">
        <f>TRIM(UPPER(B16))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 t="str">
        <f t="shared" ref="C17:C23" si="0">TRIM(UPPER(B17))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4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4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4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4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4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4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4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F26"/>
  <sheetViews>
    <sheetView topLeftCell="A9" workbookViewId="0">
      <selection activeCell="J8" sqref="J8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17" t="s">
        <v>134</v>
      </c>
      <c r="B1" s="17"/>
      <c r="C1" s="17"/>
      <c r="D1" s="17"/>
      <c r="E1" s="17"/>
      <c r="F1" s="17"/>
    </row>
    <row r="3" spans="1:6" x14ac:dyDescent="0.4">
      <c r="A3" s="32" t="s">
        <v>1</v>
      </c>
      <c r="B3" s="32" t="s">
        <v>6</v>
      </c>
      <c r="C3" s="32" t="s">
        <v>135</v>
      </c>
      <c r="D3" s="32" t="s">
        <v>46</v>
      </c>
      <c r="E3" s="32" t="s">
        <v>136</v>
      </c>
      <c r="F3" s="32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28" t="s">
        <v>296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28" t="s">
        <v>292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28" t="s">
        <v>297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28" t="s">
        <v>293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29"/>
      <c r="B23" s="29"/>
      <c r="C23" s="31" t="s">
        <v>298</v>
      </c>
      <c r="D23" s="29"/>
      <c r="E23" s="30"/>
      <c r="F23" s="30">
        <f>SUBTOTAL(1,F17:F22)</f>
        <v>523000</v>
      </c>
    </row>
    <row r="24" spans="1:6" outlineLevel="1" x14ac:dyDescent="0.4">
      <c r="A24" s="29"/>
      <c r="B24" s="29"/>
      <c r="C24" s="31" t="s">
        <v>294</v>
      </c>
      <c r="D24" s="29"/>
      <c r="E24" s="30">
        <f>SUBTOTAL(9,E17:E22)</f>
        <v>13050000</v>
      </c>
      <c r="F24" s="30"/>
    </row>
    <row r="25" spans="1:6" x14ac:dyDescent="0.4">
      <c r="A25" s="29"/>
      <c r="B25" s="29"/>
      <c r="C25" s="31" t="s">
        <v>299</v>
      </c>
      <c r="D25" s="29"/>
      <c r="E25" s="30"/>
      <c r="F25" s="30">
        <f>SUBTOTAL(1,F4:F22)</f>
        <v>528866.66666666663</v>
      </c>
    </row>
    <row r="26" spans="1:6" x14ac:dyDescent="0.4">
      <c r="A26" s="29"/>
      <c r="B26" s="29"/>
      <c r="C26" s="31" t="s">
        <v>295</v>
      </c>
      <c r="D26" s="29"/>
      <c r="E26" s="30">
        <f>SUBTOTAL(9,E4:E22)</f>
        <v>27000000</v>
      </c>
      <c r="F26" s="30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I32"/>
  <sheetViews>
    <sheetView topLeftCell="A14" workbookViewId="0">
      <selection activeCell="A19" sqref="A19:D19"/>
      <pivotSelection pane="bottomRight" showHeader="1" extendable="1" axis="axisRow" max="14" activeRow="18" previousRow="18" click="1" r:id="rId1">
        <pivotArea dataOnly="0" fieldPosition="0">
          <references count="1">
            <reference field="4" count="1">
              <x v="1"/>
            </reference>
          </references>
        </pivotArea>
      </pivotSelection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12.59765625" bestFit="1" customWidth="1"/>
    <col min="6" max="6" width="12.296875" bestFit="1" customWidth="1"/>
    <col min="7" max="7" width="12.5976562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33" t="s">
        <v>64</v>
      </c>
      <c r="B15" t="s">
        <v>300</v>
      </c>
    </row>
    <row r="17" spans="1:4" x14ac:dyDescent="0.4">
      <c r="B17" s="33" t="s">
        <v>302</v>
      </c>
    </row>
    <row r="18" spans="1:4" x14ac:dyDescent="0.4">
      <c r="A18" s="33" t="s">
        <v>301</v>
      </c>
      <c r="B18" t="s">
        <v>50</v>
      </c>
      <c r="C18" t="s">
        <v>54</v>
      </c>
      <c r="D18" t="s">
        <v>141</v>
      </c>
    </row>
    <row r="19" spans="1:4" x14ac:dyDescent="0.4">
      <c r="A19" s="34" t="s">
        <v>307</v>
      </c>
      <c r="B19" s="36"/>
      <c r="C19" s="36"/>
      <c r="D19" s="36"/>
    </row>
    <row r="20" spans="1:4" x14ac:dyDescent="0.4">
      <c r="A20" s="35" t="s">
        <v>304</v>
      </c>
      <c r="B20" s="36"/>
      <c r="C20" s="36">
        <v>196666.66666666666</v>
      </c>
      <c r="D20" s="36"/>
    </row>
    <row r="21" spans="1:4" x14ac:dyDescent="0.4">
      <c r="A21" s="35" t="s">
        <v>306</v>
      </c>
      <c r="B21" s="36"/>
      <c r="C21" s="36">
        <v>19666.666666666668</v>
      </c>
      <c r="D21" s="36"/>
    </row>
    <row r="22" spans="1:4" x14ac:dyDescent="0.4">
      <c r="A22" s="34" t="s">
        <v>308</v>
      </c>
      <c r="B22" s="36"/>
      <c r="C22" s="36"/>
      <c r="D22" s="36"/>
    </row>
    <row r="23" spans="1:4" x14ac:dyDescent="0.4">
      <c r="A23" s="35" t="s">
        <v>304</v>
      </c>
      <c r="B23" s="36">
        <v>360000</v>
      </c>
      <c r="C23" s="36"/>
      <c r="D23" s="36"/>
    </row>
    <row r="24" spans="1:4" x14ac:dyDescent="0.4">
      <c r="A24" s="35" t="s">
        <v>306</v>
      </c>
      <c r="B24" s="36">
        <v>60000</v>
      </c>
      <c r="C24" s="36"/>
      <c r="D24" s="36"/>
    </row>
    <row r="25" spans="1:4" x14ac:dyDescent="0.4">
      <c r="A25" s="34" t="s">
        <v>309</v>
      </c>
      <c r="B25" s="36"/>
      <c r="C25" s="36"/>
      <c r="D25" s="36"/>
    </row>
    <row r="26" spans="1:4" x14ac:dyDescent="0.4">
      <c r="A26" s="35" t="s">
        <v>304</v>
      </c>
      <c r="B26" s="36">
        <v>375000</v>
      </c>
      <c r="C26" s="36"/>
      <c r="D26" s="36">
        <v>412500</v>
      </c>
    </row>
    <row r="27" spans="1:4" x14ac:dyDescent="0.4">
      <c r="A27" s="35" t="s">
        <v>306</v>
      </c>
      <c r="B27" s="36">
        <v>62500</v>
      </c>
      <c r="C27" s="36"/>
      <c r="D27" s="36">
        <v>110000</v>
      </c>
    </row>
    <row r="28" spans="1:4" x14ac:dyDescent="0.4">
      <c r="A28" s="34" t="s">
        <v>310</v>
      </c>
      <c r="B28" s="36"/>
      <c r="C28" s="36"/>
      <c r="D28" s="36"/>
    </row>
    <row r="29" spans="1:4" x14ac:dyDescent="0.4">
      <c r="A29" s="35" t="s">
        <v>304</v>
      </c>
      <c r="B29" s="36"/>
      <c r="C29" s="36"/>
      <c r="D29" s="36">
        <v>480000</v>
      </c>
    </row>
    <row r="30" spans="1:4" x14ac:dyDescent="0.4">
      <c r="A30" s="35" t="s">
        <v>306</v>
      </c>
      <c r="B30" s="36"/>
      <c r="C30" s="36"/>
      <c r="D30" s="36">
        <v>208000</v>
      </c>
    </row>
    <row r="31" spans="1:4" x14ac:dyDescent="0.4">
      <c r="A31" s="34" t="s">
        <v>303</v>
      </c>
      <c r="B31" s="36">
        <v>370000</v>
      </c>
      <c r="C31" s="36">
        <v>196666.66666666666</v>
      </c>
      <c r="D31" s="36">
        <v>435000</v>
      </c>
    </row>
    <row r="32" spans="1:4" x14ac:dyDescent="0.4">
      <c r="A32" s="34" t="s">
        <v>305</v>
      </c>
      <c r="B32" s="36">
        <v>61666.666666666664</v>
      </c>
      <c r="C32" s="36">
        <v>19666.666666666668</v>
      </c>
      <c r="D32" s="36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sheetPr codeName="Sheet8"/>
  <dimension ref="A1:H4"/>
  <sheetViews>
    <sheetView workbookViewId="0">
      <selection sqref="A1:H1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G12"/>
  <sheetViews>
    <sheetView topLeftCell="A5" workbookViewId="0">
      <selection activeCell="I14" sqref="I14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17" t="s">
        <v>190</v>
      </c>
      <c r="B1" s="17"/>
      <c r="C1" s="17"/>
      <c r="D1" s="17"/>
      <c r="E1" s="17"/>
      <c r="F1" s="17"/>
      <c r="G1" s="17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37">
        <v>70</v>
      </c>
      <c r="C4" s="7">
        <v>85</v>
      </c>
      <c r="D4" s="7">
        <v>100</v>
      </c>
      <c r="E4" s="37">
        <f>B4*1332</f>
        <v>93240</v>
      </c>
      <c r="F4" s="37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37">
        <v>75</v>
      </c>
      <c r="C5" s="7">
        <v>265</v>
      </c>
      <c r="D5" s="7">
        <v>175</v>
      </c>
      <c r="E5" s="37">
        <f t="shared" ref="E5:E11" si="0">B5*1332</f>
        <v>99900</v>
      </c>
      <c r="F5" s="37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37">
        <v>90</v>
      </c>
      <c r="C6" s="7">
        <v>300</v>
      </c>
      <c r="D6" s="7">
        <v>240</v>
      </c>
      <c r="E6" s="37">
        <f t="shared" si="0"/>
        <v>119880</v>
      </c>
      <c r="F6" s="37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37">
        <v>45</v>
      </c>
      <c r="C7" s="7">
        <v>120</v>
      </c>
      <c r="D7" s="7">
        <v>315</v>
      </c>
      <c r="E7" s="37">
        <f t="shared" si="0"/>
        <v>59940</v>
      </c>
      <c r="F7" s="37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37">
        <v>50</v>
      </c>
      <c r="C8" s="7">
        <v>550</v>
      </c>
      <c r="D8" s="7">
        <v>550</v>
      </c>
      <c r="E8" s="37">
        <f t="shared" si="0"/>
        <v>66600</v>
      </c>
      <c r="F8" s="37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37">
        <v>100</v>
      </c>
      <c r="C9" s="7">
        <v>570</v>
      </c>
      <c r="D9" s="7">
        <v>30</v>
      </c>
      <c r="E9" s="37">
        <f t="shared" si="0"/>
        <v>133200</v>
      </c>
      <c r="F9" s="37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37">
        <v>35</v>
      </c>
      <c r="C10" s="7">
        <v>173</v>
      </c>
      <c r="D10" s="7">
        <v>254</v>
      </c>
      <c r="E10" s="37">
        <f t="shared" si="0"/>
        <v>46620</v>
      </c>
      <c r="F10" s="37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37">
        <v>40</v>
      </c>
      <c r="C11" s="7">
        <v>150</v>
      </c>
      <c r="D11" s="7">
        <v>180</v>
      </c>
      <c r="E11" s="37">
        <f t="shared" si="0"/>
        <v>53280</v>
      </c>
      <c r="F11" s="37">
        <f t="shared" si="1"/>
        <v>17582400</v>
      </c>
      <c r="G11" s="5">
        <f t="shared" si="2"/>
        <v>7</v>
      </c>
    </row>
    <row r="12" spans="1:7" x14ac:dyDescent="0.4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7">
        <f t="shared" si="3"/>
        <v>672660</v>
      </c>
      <c r="F12" s="7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358140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김유선</cp:lastModifiedBy>
  <dcterms:created xsi:type="dcterms:W3CDTF">2023-04-27T08:01:32Z</dcterms:created>
  <dcterms:modified xsi:type="dcterms:W3CDTF">2024-09-05T12:02:38Z</dcterms:modified>
</cp:coreProperties>
</file>