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40cab0a593a147/Bureau/"/>
    </mc:Choice>
  </mc:AlternateContent>
  <xr:revisionPtr revIDLastSave="0" documentId="8_{93A9E1C0-42EF-416F-8EC5-94B652C048D8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3" authorId="0" shapeId="0" xr:uid="{6B66C9C1-7AD1-4820-A9F9-A43D7B7AEE7D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<sst xmlns="http://schemas.openxmlformats.org/spreadsheetml/2006/main" count="398" uniqueCount="302">
  <si>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</si>
  <si>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</si>
  <si>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</si>
  <si>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</si>
  <si>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</si>
  <si>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</si>
  <si>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</si>
  <si>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</si>
  <si>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</si>
  <si>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</si>
  <si>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</si>
  <si>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</si>
  <si>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</si>
  <si>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</si>
  <si>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</si>
  <si>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</si>
  <si>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</si>
  <si>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</si>
  <si>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</si>
  <si>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</si>
  <si>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</si>
  <si>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</si>
  <si>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</si>
  <si>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</si>
  <si>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</si>
  <si>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</si>
  <si>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</si>
  <si>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</si>
  <si>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</si>
  <si>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</si>
  <si>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</si>
  <si>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</si>
  <si>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</si>
  <si>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</si>
  <si>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</si>
  <si>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</si>
  <si>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</si>
  <si>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</si>
  <si>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</si>
  <si>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</si>
  <si>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</si>
  <si>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</si>
  <si>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</si>
  <si>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</si>
  <si>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</si>
  <si>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</si>
  <si>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</si>
  <si>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</si>
  <si>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</si>
  <si>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</si>
  <si>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</si>
  <si>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</si>
  <si>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</si>
  <si>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</si>
  <si>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</si>
  <si>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</si>
  <si>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</si>
  <si>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</si>
  <si>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</si>
  <si>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</si>
  <si>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</si>
  <si>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</si>
  <si>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</si>
  <si>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</si>
  <si>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</si>
  <si>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</si>
  <si>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</si>
  <si>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</si>
  <si>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</si>
  <si>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</si>
  <si>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</si>
  <si>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</si>
  <si>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</si>
  <si>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</si>
  <si>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</si>
  <si>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</si>
  <si>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</si>
  <si>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</si>
  <si>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</si>
  <si>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</si>
  <si>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</si>
  <si>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</si>
  <si>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</si>
  <si>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</si>
  <si>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</si>
  <si>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</si>
  <si>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</si>
  <si>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</si>
  <si>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</si>
  <si>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</si>
  <si>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</si>
  <si>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</si>
  <si>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</si>
  <si>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</si>
  <si>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</si>
  <si>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</si>
  <si>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</si>
  <si>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</si>
  <si>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</si>
  <si>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</si>
  <si>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</si>
  <si>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</si>
  <si>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</si>
  <si>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</si>
  <si>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</si>
  <si>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</si>
  <si>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</si>
  <si>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</si>
  <si>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</si>
  <si>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</si>
  <si>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</si>
  <si>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</si>
  <si>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</si>
  <si>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</si>
  <si>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</si>
  <si>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</si>
  <si>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</si>
  <si>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</si>
  <si>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</si>
  <si>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</si>
  <si>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</si>
  <si>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</si>
  <si>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</si>
  <si>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</si>
  <si>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</si>
  <si>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</si>
  <si>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</si>
  <si>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</si>
  <si>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</si>
  <si>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</si>
  <si>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</si>
  <si>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</si>
  <si>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</si>
  <si>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</si>
  <si>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</si>
  <si>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</si>
  <si>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</si>
  <si>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</si>
  <si>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</si>
  <si>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</si>
  <si>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</si>
  <si>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</si>
  <si>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</si>
  <si>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</si>
  <si>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</si>
  <si>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</si>
  <si>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</si>
  <si>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</si>
  <si>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</si>
  <si>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</si>
  <si>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</si>
  <si>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</si>
  <si>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</si>
  <si>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</si>
  <si>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</si>
  <si>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</si>
  <si>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</si>
  <si>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</si>
  <si>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</si>
  <si>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</si>
  <si>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</si>
  <si>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</si>
  <si>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</si>
  <si>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</si>
  <si>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</si>
  <si>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</si>
  <si>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</si>
  <si>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</si>
  <si>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</si>
  <si>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</si>
  <si>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</si>
  <si>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</si>
  <si>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</si>
  <si>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</si>
  <si>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</si>
  <si>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</si>
  <si>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</si>
  <si>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</si>
  <si>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</si>
  <si>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</si>
  <si>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</si>
  <si>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</si>
  <si>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</si>
  <si>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</si>
  <si>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</si>
  <si>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</si>
  <si>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</si>
  <si>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</si>
  <si>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</si>
  <si>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</si>
  <si>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</si>
  <si>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</si>
  <si>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</si>
  <si>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</si>
  <si>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</si>
  <si>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</si>
  <si>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</si>
  <si>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</si>
  <si>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</si>
  <si>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</si>
  <si>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</si>
  <si>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</si>
  <si>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</si>
  <si>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</si>
  <si>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</si>
  <si>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</si>
  <si>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</si>
  <si>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</si>
  <si>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</si>
  <si>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</si>
  <si>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</si>
  <si>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</si>
  <si>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</si>
  <si>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</si>
  <si>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</si>
  <si>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</si>
  <si>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</si>
  <si>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</si>
  <si>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</si>
  <si>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</si>
  <si>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</si>
  <si>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</si>
  <si>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</si>
  <si>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</si>
  <si>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</si>
  <si>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</si>
  <si>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</si>
  <si>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</si>
  <si>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</si>
  <si>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</si>
  <si>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</si>
  <si>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</si>
  <si>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</si>
  <si>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</si>
  <si>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</si>
  <si>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</si>
  <si>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</si>
  <si>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</si>
  <si>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직위</t>
    <phoneticPr fontId="1" type="noConversion"/>
  </si>
  <si>
    <t>이름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</si>
  <si>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</si>
  <si>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</si>
  <si>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</si>
  <si>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</si>
  <si>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</si>
  <si>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</si>
  <si>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</si>
  <si>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</si>
  <si>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</si>
  <si>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</si>
  <si>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</si>
  <si>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</si>
  <si>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</si>
  <si>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</si>
  <si>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</si>
  <si>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</si>
  <si>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</si>
  <si>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</si>
  <si>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</si>
  <si>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</si>
  <si>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</si>
  <si>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</si>
  <si>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</si>
  <si>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</si>
  <si>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</si>
  <si>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</si>
  <si>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</si>
  <si>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</si>
  <si>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</si>
  <si>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</si>
  <si>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</si>
  <si>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</si>
  <si>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</si>
  <si>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</si>
  <si>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</si>
  <si>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</si>
  <si>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</si>
  <si>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</si>
  <si>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</si>
  <si>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</si>
  <si>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</si>
  <si>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</si>
  <si>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</si>
  <si>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</si>
  <si>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</si>
  <si>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</si>
  <si>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</si>
  <si>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</si>
  <si>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</si>
  <si>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</si>
  <si>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</si>
  <si>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 증가1</t>
  </si>
  <si>
    <t>만든 사람 admin 날짜 2024-12-07</t>
  </si>
  <si>
    <t>목표수익률 증가2</t>
  </si>
  <si>
    <t>목표수익률 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</si>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</sst>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1">
    <dxf>
      <font>
        <color rgb="FF00B05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A6A0F728-27AB-4007-A35D-BF30DEDDE156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0.17361</cdr:x>
      <cdr:y>0.06818</cdr:y>
    </cdr:from>
    <cdr:to>
      <cdr:x>0.33507</cdr:x>
      <cdr:y>0.15042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8B0D395E-8B66-4A65-AB39-D0651CB04D83}"/>
            </a:ext>
          </a:extLst>
        </cdr:cNvPr>
        <cdr:cNvSpPr/>
      </cdr:nvSpPr>
      <cdr:spPr>
        <a:xfrm xmlns:a="http://schemas.openxmlformats.org/drawingml/2006/main">
          <a:off x="952500" y="228600"/>
          <a:ext cx="885825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661612"/>
            <a:gd name="adj8" fmla="val 3637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33.912059953705" createdVersion="7" refreshedVersion="7" minRefreshableVersion="3" recordCount="8" xr:uid="{BA302CCF-882C-4C32-959C-B9DC843BB722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88644D-56A3-441D-B29C-D89291CB8CB2}" name="피벗 테이블1" cacheId="4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7" sqref="F7:F9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238</v>
      </c>
      <c r="C3" s="1" t="s">
        <v>239</v>
      </c>
      <c r="D3" s="1" t="s">
        <v>240</v>
      </c>
      <c r="E3" s="1" t="s">
        <v>241</v>
      </c>
      <c r="F3" s="1" t="s">
        <v>242</v>
      </c>
    </row>
    <row r="4" spans="1:6" x14ac:dyDescent="0.3">
      <c r="A4" s="1" t="s">
        <v>243</v>
      </c>
      <c r="B4" s="1" t="s">
        <v>246</v>
      </c>
      <c r="C4" s="1" t="s">
        <v>249</v>
      </c>
      <c r="D4" s="2">
        <v>43525</v>
      </c>
      <c r="E4" s="1" t="s">
        <v>255</v>
      </c>
      <c r="F4" s="1" t="s">
        <v>261</v>
      </c>
    </row>
    <row r="5" spans="1:6" x14ac:dyDescent="0.3">
      <c r="A5" s="1" t="s">
        <v>244</v>
      </c>
      <c r="B5" s="1" t="s">
        <v>247</v>
      </c>
      <c r="C5" s="1" t="s">
        <v>250</v>
      </c>
      <c r="D5" s="2">
        <v>42796</v>
      </c>
      <c r="E5" s="1" t="s">
        <v>256</v>
      </c>
      <c r="F5" s="21" t="s">
        <v>262</v>
      </c>
    </row>
    <row r="6" spans="1:6" x14ac:dyDescent="0.3">
      <c r="A6" s="1" t="s">
        <v>245</v>
      </c>
      <c r="B6" s="1" t="s">
        <v>248</v>
      </c>
      <c r="C6" s="1" t="s">
        <v>251</v>
      </c>
      <c r="D6" s="2">
        <v>44291</v>
      </c>
      <c r="E6" s="1" t="s">
        <v>257</v>
      </c>
      <c r="F6" s="21" t="s">
        <v>263</v>
      </c>
    </row>
    <row r="7" spans="1:6" x14ac:dyDescent="0.3">
      <c r="A7" s="1" t="s">
        <v>244</v>
      </c>
      <c r="B7" s="1" t="s">
        <v>247</v>
      </c>
      <c r="C7" s="1" t="s">
        <v>252</v>
      </c>
      <c r="D7" s="2">
        <v>42663</v>
      </c>
      <c r="E7" s="1" t="s">
        <v>258</v>
      </c>
      <c r="F7" s="1" t="s">
        <v>264</v>
      </c>
    </row>
    <row r="8" spans="1:6" x14ac:dyDescent="0.3">
      <c r="A8" s="1" t="s">
        <v>244</v>
      </c>
      <c r="B8" s="1" t="s">
        <v>246</v>
      </c>
      <c r="C8" s="1" t="s">
        <v>253</v>
      </c>
      <c r="D8" s="2">
        <v>43394</v>
      </c>
      <c r="E8" s="1" t="s">
        <v>259</v>
      </c>
      <c r="F8" s="21" t="s">
        <v>265</v>
      </c>
    </row>
    <row r="9" spans="1:6" x14ac:dyDescent="0.3">
      <c r="A9" s="1" t="s">
        <v>243</v>
      </c>
      <c r="B9" s="1" t="s">
        <v>248</v>
      </c>
      <c r="C9" s="1" t="s">
        <v>254</v>
      </c>
      <c r="D9" s="2">
        <v>44856</v>
      </c>
      <c r="E9" s="1" t="s">
        <v>260</v>
      </c>
      <c r="F9" s="21" t="s">
        <v>266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6.5" x14ac:dyDescent="0.3"/>
  <cols>
    <col min="5" max="5" width="9.875" bestFit="1" customWidth="1"/>
    <col min="6" max="6" width="5.625" customWidth="1"/>
  </cols>
  <sheetData>
    <row r="1" spans="1:5" ht="20.25" x14ac:dyDescent="0.3">
      <c r="A1" s="22" t="s">
        <v>204</v>
      </c>
      <c r="B1" s="22"/>
      <c r="C1" s="22"/>
      <c r="D1" s="22"/>
      <c r="E1" s="22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30">
        <f>AVERAGEA(B4:D4)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30">
        <f t="shared" ref="E5:E12" si="0">AVERAGEA(B5:D5)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30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30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30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30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30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30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30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P16" sqref="P16"/>
    </sheetView>
  </sheetViews>
  <sheetFormatPr defaultRowHeight="16.5" x14ac:dyDescent="0.3"/>
  <sheetData>
    <row r="1" spans="1:5" ht="20.25" x14ac:dyDescent="0.3">
      <c r="A1" s="22" t="s">
        <v>218</v>
      </c>
      <c r="B1" s="22"/>
      <c r="C1" s="22"/>
      <c r="D1" s="22"/>
      <c r="E1" s="22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D10" sqref="D10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9" t="s">
        <v>1</v>
      </c>
      <c r="B3" s="29" t="s">
        <v>37</v>
      </c>
      <c r="C3" s="29" t="s">
        <v>90</v>
      </c>
      <c r="D3" s="29"/>
      <c r="E3" s="29"/>
      <c r="F3" s="29"/>
      <c r="G3" s="29"/>
    </row>
    <row r="4" spans="1:7" ht="17.25" thickBot="1" x14ac:dyDescent="0.35">
      <c r="A4" s="35"/>
      <c r="B4" s="35"/>
      <c r="C4" s="36" t="s">
        <v>91</v>
      </c>
      <c r="D4" s="36" t="s">
        <v>92</v>
      </c>
      <c r="E4" s="36" t="s">
        <v>93</v>
      </c>
      <c r="F4" s="36" t="s">
        <v>94</v>
      </c>
      <c r="G4" s="36" t="s">
        <v>95</v>
      </c>
    </row>
    <row r="5" spans="1:7" ht="17.25" thickTop="1" x14ac:dyDescent="0.3">
      <c r="A5" s="32" t="s">
        <v>96</v>
      </c>
      <c r="B5" s="32" t="s">
        <v>97</v>
      </c>
      <c r="C5" s="32">
        <v>18</v>
      </c>
      <c r="D5" s="32">
        <v>96</v>
      </c>
      <c r="E5" s="32">
        <v>85</v>
      </c>
      <c r="F5" s="33">
        <v>90.5</v>
      </c>
      <c r="G5" s="34" t="s">
        <v>98</v>
      </c>
    </row>
    <row r="6" spans="1:7" x14ac:dyDescent="0.3">
      <c r="A6" s="20" t="s">
        <v>99</v>
      </c>
      <c r="B6" s="20" t="s">
        <v>97</v>
      </c>
      <c r="C6" s="20">
        <v>5</v>
      </c>
      <c r="D6" s="20">
        <v>64</v>
      </c>
      <c r="E6" s="20">
        <v>8</v>
      </c>
      <c r="F6" s="30">
        <v>36</v>
      </c>
      <c r="G6" s="31" t="s">
        <v>100</v>
      </c>
    </row>
    <row r="7" spans="1:7" x14ac:dyDescent="0.3">
      <c r="A7" s="20" t="s">
        <v>101</v>
      </c>
      <c r="B7" s="20" t="s">
        <v>97</v>
      </c>
      <c r="C7" s="20">
        <v>12</v>
      </c>
      <c r="D7" s="20">
        <v>85</v>
      </c>
      <c r="E7" s="20">
        <v>100</v>
      </c>
      <c r="F7" s="30">
        <v>92.5</v>
      </c>
      <c r="G7" s="31" t="s">
        <v>102</v>
      </c>
    </row>
    <row r="8" spans="1:7" x14ac:dyDescent="0.3">
      <c r="A8" s="20" t="s">
        <v>103</v>
      </c>
      <c r="B8" s="20" t="s">
        <v>104</v>
      </c>
      <c r="C8" s="20">
        <v>7</v>
      </c>
      <c r="D8" s="20">
        <v>66</v>
      </c>
      <c r="E8" s="20">
        <v>87</v>
      </c>
      <c r="F8" s="30">
        <v>76.5</v>
      </c>
      <c r="G8" s="31" t="s">
        <v>105</v>
      </c>
    </row>
    <row r="9" spans="1:7" x14ac:dyDescent="0.3">
      <c r="A9" s="20" t="s">
        <v>106</v>
      </c>
      <c r="B9" s="20" t="s">
        <v>104</v>
      </c>
      <c r="C9" s="20">
        <v>9</v>
      </c>
      <c r="D9" s="20">
        <v>70</v>
      </c>
      <c r="E9" s="20">
        <v>60</v>
      </c>
      <c r="F9" s="30">
        <v>65</v>
      </c>
      <c r="G9" s="31" t="s">
        <v>107</v>
      </c>
    </row>
    <row r="10" spans="1:7" x14ac:dyDescent="0.3">
      <c r="A10" s="20" t="s">
        <v>108</v>
      </c>
      <c r="B10" s="20" t="s">
        <v>104</v>
      </c>
      <c r="C10" s="20">
        <v>8</v>
      </c>
      <c r="D10" s="20">
        <v>90</v>
      </c>
      <c r="E10" s="20">
        <v>78</v>
      </c>
      <c r="F10" s="30">
        <v>84</v>
      </c>
      <c r="G10" s="31" t="s">
        <v>107</v>
      </c>
    </row>
    <row r="11" spans="1:7" x14ac:dyDescent="0.3">
      <c r="A11" s="20" t="s">
        <v>109</v>
      </c>
      <c r="B11" s="20" t="s">
        <v>110</v>
      </c>
      <c r="C11" s="20">
        <v>20</v>
      </c>
      <c r="D11" s="20">
        <v>100</v>
      </c>
      <c r="E11" s="20">
        <v>86</v>
      </c>
      <c r="F11" s="30">
        <v>93</v>
      </c>
      <c r="G11" s="31" t="s">
        <v>98</v>
      </c>
    </row>
    <row r="12" spans="1:7" x14ac:dyDescent="0.3">
      <c r="A12" s="20" t="s">
        <v>111</v>
      </c>
      <c r="B12" s="20" t="s">
        <v>110</v>
      </c>
      <c r="C12" s="20">
        <v>13</v>
      </c>
      <c r="D12" s="20">
        <v>100</v>
      </c>
      <c r="E12" s="20">
        <v>85</v>
      </c>
      <c r="F12" s="30">
        <v>92.5</v>
      </c>
      <c r="G12" s="31" t="s">
        <v>102</v>
      </c>
    </row>
    <row r="13" spans="1:7" x14ac:dyDescent="0.3">
      <c r="A13" s="20" t="s">
        <v>112</v>
      </c>
      <c r="B13" s="20" t="s">
        <v>110</v>
      </c>
      <c r="C13" s="20">
        <v>16</v>
      </c>
      <c r="D13" s="20">
        <v>95</v>
      </c>
      <c r="E13" s="20">
        <v>91</v>
      </c>
      <c r="F13" s="30">
        <v>93</v>
      </c>
      <c r="G13" s="31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J19" sqref="J19"/>
    </sheetView>
  </sheetViews>
  <sheetFormatPr defaultRowHeight="16.5" x14ac:dyDescent="0.3"/>
  <sheetData>
    <row r="1" spans="1:7" ht="20.25" x14ac:dyDescent="0.3">
      <c r="A1" s="22" t="s">
        <v>113</v>
      </c>
      <c r="B1" s="22"/>
      <c r="C1" s="22"/>
      <c r="D1" s="22"/>
      <c r="E1" s="22"/>
      <c r="F1" s="22"/>
      <c r="G1" s="22"/>
    </row>
    <row r="3" spans="1:7" x14ac:dyDescent="0.3">
      <c r="A3" s="23" t="s">
        <v>114</v>
      </c>
      <c r="B3" s="23" t="s">
        <v>115</v>
      </c>
      <c r="C3" s="23" t="s">
        <v>118</v>
      </c>
      <c r="D3" s="23"/>
      <c r="E3" s="23"/>
      <c r="F3" s="23" t="s">
        <v>116</v>
      </c>
      <c r="G3" s="23"/>
    </row>
    <row r="4" spans="1:7" x14ac:dyDescent="0.3">
      <c r="A4" s="23"/>
      <c r="B4" s="23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L7" sqref="L7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22" t="s">
        <v>131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267</v>
      </c>
      <c r="B16" s="1" t="s">
        <v>269</v>
      </c>
      <c r="C16" s="1"/>
    </row>
    <row r="17" spans="1:10" x14ac:dyDescent="0.3">
      <c r="A17" s="1" t="s">
        <v>268</v>
      </c>
      <c r="B17" s="1"/>
      <c r="C17" s="1"/>
    </row>
    <row r="18" spans="1:10" x14ac:dyDescent="0.3">
      <c r="A18" s="1"/>
      <c r="B18" s="1" t="s">
        <v>270</v>
      </c>
      <c r="C18" s="1"/>
    </row>
    <row r="20" spans="1:10" x14ac:dyDescent="0.3">
      <c r="A20" s="24" t="s">
        <v>152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33" x14ac:dyDescent="0.3">
      <c r="A21" s="20" t="s">
        <v>132</v>
      </c>
      <c r="B21" s="20" t="s">
        <v>133</v>
      </c>
      <c r="C21" s="20" t="s">
        <v>134</v>
      </c>
      <c r="D21" s="20" t="s">
        <v>135</v>
      </c>
      <c r="E21" s="10" t="s">
        <v>151</v>
      </c>
      <c r="F21" s="20" t="s">
        <v>136</v>
      </c>
      <c r="G21" s="20" t="s">
        <v>137</v>
      </c>
      <c r="H21" s="20" t="s">
        <v>138</v>
      </c>
      <c r="I21" s="20" t="s">
        <v>139</v>
      </c>
      <c r="J21" s="20" t="s">
        <v>140</v>
      </c>
    </row>
    <row r="22" spans="1:10" x14ac:dyDescent="0.3">
      <c r="A22" s="20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20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20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20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20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20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20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workbookViewId="0">
      <selection activeCell="E30" sqref="E3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(HOUR(C3-B3)*6*1200)+(MINUTE(C3-B3)*1200)</f>
        <v>38400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(HOUR(C4-B4)*6*1200)+(MINUTE(C4-B4)*1200)</f>
        <v>20400</v>
      </c>
      <c r="F4" s="5" t="s">
        <v>28</v>
      </c>
      <c r="G4" s="5">
        <v>7</v>
      </c>
      <c r="H4" s="5">
        <v>85</v>
      </c>
      <c r="I4" s="20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44400</v>
      </c>
      <c r="F5" s="5" t="s">
        <v>29</v>
      </c>
      <c r="G5" s="5">
        <v>28</v>
      </c>
      <c r="H5" s="5">
        <v>99</v>
      </c>
      <c r="I5" s="20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19200</v>
      </c>
      <c r="F6" s="5" t="s">
        <v>30</v>
      </c>
      <c r="G6" s="5">
        <v>2</v>
      </c>
      <c r="H6" s="5">
        <v>65</v>
      </c>
      <c r="I6" s="20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31200</v>
      </c>
      <c r="F7" s="5" t="s">
        <v>31</v>
      </c>
      <c r="G7" s="5">
        <v>23</v>
      </c>
      <c r="H7" s="5">
        <v>78</v>
      </c>
      <c r="I7" s="20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40800</v>
      </c>
      <c r="F8" s="5" t="s">
        <v>32</v>
      </c>
      <c r="G8" s="5">
        <v>16</v>
      </c>
      <c r="H8" s="5">
        <v>82</v>
      </c>
      <c r="I8" s="20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43200</v>
      </c>
      <c r="F9" s="5" t="s">
        <v>33</v>
      </c>
      <c r="G9" s="5">
        <v>25</v>
      </c>
      <c r="H9" s="5">
        <v>95</v>
      </c>
      <c r="I9" s="20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28800</v>
      </c>
      <c r="F10" s="5" t="s">
        <v>34</v>
      </c>
      <c r="G10" s="5">
        <v>12</v>
      </c>
      <c r="H10" s="5">
        <v>68</v>
      </c>
      <c r="I10" s="20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20" t="str">
        <f t="shared" ref="H15:H21" si="2">HLOOKUP(LEFT(G15,1),$F$24:$I$25,2,0)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20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20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20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20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20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20" t="str">
        <f t="shared" si="2"/>
        <v>영업부</v>
      </c>
      <c r="I21" s="5">
        <v>68</v>
      </c>
    </row>
    <row r="22" spans="1:9" x14ac:dyDescent="0.3">
      <c r="A22" s="25" t="s">
        <v>48</v>
      </c>
      <c r="B22" s="25"/>
      <c r="C22" s="25"/>
      <c r="D22" s="7">
        <f>SUMIFS(D14:D21,C14:C21,"대리",B14:B21,"판매부")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20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20">
        <f t="shared" si="3"/>
        <v>3</v>
      </c>
    </row>
    <row r="29" spans="1:9" x14ac:dyDescent="0.3">
      <c r="A29" s="5" t="s">
        <v>84</v>
      </c>
      <c r="B29" s="5">
        <v>5.165</v>
      </c>
      <c r="C29" s="20">
        <f t="shared" si="3"/>
        <v>1</v>
      </c>
    </row>
    <row r="30" spans="1:9" x14ac:dyDescent="0.3">
      <c r="A30" s="5" t="s">
        <v>85</v>
      </c>
      <c r="B30" s="5"/>
      <c r="C30" s="20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20">
        <f t="shared" si="3"/>
        <v>5</v>
      </c>
    </row>
    <row r="32" spans="1:9" x14ac:dyDescent="0.3">
      <c r="A32" s="5" t="s">
        <v>87</v>
      </c>
      <c r="B32" s="5">
        <v>5.6369999999999996</v>
      </c>
      <c r="C32" s="20">
        <f t="shared" si="3"/>
        <v>4</v>
      </c>
    </row>
    <row r="33" spans="1:3" x14ac:dyDescent="0.3">
      <c r="A33" s="5" t="s">
        <v>88</v>
      </c>
      <c r="B33" s="5">
        <v>5.3540000000000001</v>
      </c>
      <c r="C33" s="20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3" sqref="A3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22" t="s">
        <v>153</v>
      </c>
      <c r="B1" s="22"/>
      <c r="C1" s="22"/>
      <c r="D1" s="22"/>
      <c r="E1" s="22"/>
      <c r="F1" s="22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7" t="s">
        <v>278</v>
      </c>
      <c r="C6" s="7"/>
      <c r="D6" s="20"/>
      <c r="E6" s="7">
        <f>SUBTOTAL(4,E4:E5)</f>
        <v>147000</v>
      </c>
      <c r="F6" s="20"/>
    </row>
    <row r="7" spans="1:6" outlineLevel="1" x14ac:dyDescent="0.3">
      <c r="A7" s="14"/>
      <c r="B7" s="37" t="s">
        <v>271</v>
      </c>
      <c r="C7" s="7"/>
      <c r="D7" s="20">
        <f>SUBTOTAL(9,D4:D5)</f>
        <v>45</v>
      </c>
      <c r="E7" s="7"/>
      <c r="F7" s="20"/>
    </row>
    <row r="8" spans="1:6" outlineLevel="3" x14ac:dyDescent="0.3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7" t="s">
        <v>279</v>
      </c>
      <c r="C10" s="7"/>
      <c r="D10" s="20"/>
      <c r="E10" s="7">
        <f>SUBTOTAL(4,E8:E9)</f>
        <v>800000</v>
      </c>
      <c r="F10" s="20"/>
    </row>
    <row r="11" spans="1:6" outlineLevel="1" x14ac:dyDescent="0.3">
      <c r="A11" s="14"/>
      <c r="B11" s="37" t="s">
        <v>272</v>
      </c>
      <c r="C11" s="7"/>
      <c r="D11" s="20">
        <f>SUBTOTAL(9,D8:D9)</f>
        <v>64</v>
      </c>
      <c r="E11" s="7"/>
      <c r="F11" s="20"/>
    </row>
    <row r="12" spans="1:6" outlineLevel="3" x14ac:dyDescent="0.3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37" t="s">
        <v>280</v>
      </c>
      <c r="C14" s="7"/>
      <c r="D14" s="20"/>
      <c r="E14" s="7">
        <f>SUBTOTAL(4,E12:E13)</f>
        <v>116380</v>
      </c>
      <c r="F14" s="20"/>
    </row>
    <row r="15" spans="1:6" outlineLevel="1" x14ac:dyDescent="0.3">
      <c r="A15" s="14"/>
      <c r="B15" s="37" t="s">
        <v>273</v>
      </c>
      <c r="C15" s="7"/>
      <c r="D15" s="20">
        <f>SUBTOTAL(9,D12:D13)</f>
        <v>21</v>
      </c>
      <c r="E15" s="7"/>
      <c r="F15" s="20"/>
    </row>
    <row r="16" spans="1:6" outlineLevel="3" x14ac:dyDescent="0.3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7" t="s">
        <v>281</v>
      </c>
      <c r="C18" s="7"/>
      <c r="D18" s="20"/>
      <c r="E18" s="7">
        <f>SUBTOTAL(4,E16:E17)</f>
        <v>91200</v>
      </c>
      <c r="F18" s="20"/>
    </row>
    <row r="19" spans="1:6" outlineLevel="1" x14ac:dyDescent="0.3">
      <c r="A19" s="14"/>
      <c r="B19" s="37" t="s">
        <v>274</v>
      </c>
      <c r="C19" s="7"/>
      <c r="D19" s="20">
        <f>SUBTOTAL(9,D16:D17)</f>
        <v>39</v>
      </c>
      <c r="E19" s="7"/>
      <c r="F19" s="20"/>
    </row>
    <row r="20" spans="1:6" outlineLevel="3" x14ac:dyDescent="0.3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7" t="s">
        <v>282</v>
      </c>
      <c r="C22" s="7"/>
      <c r="D22" s="20"/>
      <c r="E22" s="7">
        <f>SUBTOTAL(4,E20:E21)</f>
        <v>6600</v>
      </c>
      <c r="F22" s="20"/>
    </row>
    <row r="23" spans="1:6" outlineLevel="1" x14ac:dyDescent="0.3">
      <c r="A23" s="14"/>
      <c r="B23" s="37" t="s">
        <v>275</v>
      </c>
      <c r="C23" s="7"/>
      <c r="D23" s="20">
        <f>SUBTOTAL(9,D20:D21)</f>
        <v>16</v>
      </c>
      <c r="E23" s="7"/>
      <c r="F23" s="20"/>
    </row>
    <row r="24" spans="1:6" outlineLevel="3" x14ac:dyDescent="0.3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8"/>
      <c r="B26" s="41" t="s">
        <v>283</v>
      </c>
      <c r="C26" s="40"/>
      <c r="D26" s="39"/>
      <c r="E26" s="40">
        <f>SUBTOTAL(4,E24:E25)</f>
        <v>72000</v>
      </c>
      <c r="F26" s="39"/>
    </row>
    <row r="27" spans="1:6" outlineLevel="1" x14ac:dyDescent="0.3">
      <c r="A27" s="38"/>
      <c r="B27" s="41" t="s">
        <v>276</v>
      </c>
      <c r="C27" s="40"/>
      <c r="D27" s="39">
        <f>SUBTOTAL(9,D24:D25)</f>
        <v>80</v>
      </c>
      <c r="E27" s="40"/>
      <c r="F27" s="39"/>
    </row>
    <row r="28" spans="1:6" x14ac:dyDescent="0.3">
      <c r="A28" s="38"/>
      <c r="B28" s="41" t="s">
        <v>284</v>
      </c>
      <c r="C28" s="40"/>
      <c r="D28" s="39"/>
      <c r="E28" s="40">
        <f>SUBTOTAL(4,E4:E25)</f>
        <v>800000</v>
      </c>
      <c r="F28" s="39"/>
    </row>
    <row r="29" spans="1:6" x14ac:dyDescent="0.3">
      <c r="A29" s="38"/>
      <c r="B29" s="41" t="s">
        <v>277</v>
      </c>
      <c r="C29" s="40"/>
      <c r="D29" s="39">
        <f>SUBTOTAL(9,D4:D25)</f>
        <v>265</v>
      </c>
      <c r="E29" s="40"/>
      <c r="F29" s="39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A20" sqref="A20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22" t="s">
        <v>170</v>
      </c>
      <c r="B1" s="22"/>
      <c r="C1" s="22"/>
      <c r="D1" s="22"/>
      <c r="E1" s="22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19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19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19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19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19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19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19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19">
        <v>19</v>
      </c>
    </row>
    <row r="14" spans="1:5" x14ac:dyDescent="0.3">
      <c r="A14" s="42" t="s">
        <v>23</v>
      </c>
      <c r="B14" t="s">
        <v>285</v>
      </c>
    </row>
    <row r="16" spans="1:5" x14ac:dyDescent="0.3">
      <c r="A16" s="42" t="s">
        <v>288</v>
      </c>
      <c r="B16" s="42" t="s">
        <v>287</v>
      </c>
    </row>
    <row r="17" spans="1:5" x14ac:dyDescent="0.3">
      <c r="A17" s="42" t="s">
        <v>286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43" t="s">
        <v>172</v>
      </c>
      <c r="B18" s="44">
        <v>10</v>
      </c>
      <c r="C18" s="44">
        <v>19</v>
      </c>
      <c r="D18" s="44">
        <v>1</v>
      </c>
      <c r="E18" s="44">
        <v>30</v>
      </c>
    </row>
    <row r="19" spans="1:5" x14ac:dyDescent="0.3">
      <c r="A19" s="43" t="s">
        <v>39</v>
      </c>
      <c r="B19" s="44">
        <v>11</v>
      </c>
      <c r="C19" s="44">
        <v>17</v>
      </c>
      <c r="D19" s="44">
        <v>2</v>
      </c>
      <c r="E19" s="4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0AA7-D7CA-44AD-AF5E-A3F4BFE1A7A4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875" bestFit="1" customWidth="1" outlineLevel="1"/>
  </cols>
  <sheetData>
    <row r="1" spans="2:7" ht="17.25" thickBot="1" x14ac:dyDescent="0.35"/>
    <row r="2" spans="2:7" x14ac:dyDescent="0.3">
      <c r="B2" s="49" t="s">
        <v>295</v>
      </c>
      <c r="C2" s="50"/>
      <c r="D2" s="56"/>
      <c r="E2" s="56"/>
      <c r="F2" s="56"/>
      <c r="G2" s="56"/>
    </row>
    <row r="3" spans="2:7" collapsed="1" x14ac:dyDescent="0.3">
      <c r="B3" s="48"/>
      <c r="C3" s="48"/>
      <c r="D3" s="57" t="s">
        <v>297</v>
      </c>
      <c r="E3" s="57" t="s">
        <v>291</v>
      </c>
      <c r="F3" s="57" t="s">
        <v>293</v>
      </c>
      <c r="G3" s="57" t="s">
        <v>294</v>
      </c>
    </row>
    <row r="4" spans="2:7" ht="27" hidden="1" outlineLevel="1" x14ac:dyDescent="0.3">
      <c r="B4" s="52"/>
      <c r="C4" s="52"/>
      <c r="D4" s="45"/>
      <c r="E4" s="59" t="s">
        <v>292</v>
      </c>
      <c r="F4" s="59" t="s">
        <v>292</v>
      </c>
      <c r="G4" s="59" t="s">
        <v>292</v>
      </c>
    </row>
    <row r="5" spans="2:7" x14ac:dyDescent="0.3">
      <c r="B5" s="53" t="s">
        <v>296</v>
      </c>
      <c r="C5" s="54"/>
      <c r="D5" s="51"/>
      <c r="E5" s="51"/>
      <c r="F5" s="51"/>
      <c r="G5" s="51"/>
    </row>
    <row r="6" spans="2:7" outlineLevel="1" x14ac:dyDescent="0.3">
      <c r="B6" s="52"/>
      <c r="C6" s="52" t="s">
        <v>289</v>
      </c>
      <c r="D6" s="46">
        <v>0.15</v>
      </c>
      <c r="E6" s="58">
        <v>0.2</v>
      </c>
      <c r="F6" s="58">
        <v>0.25</v>
      </c>
      <c r="G6" s="58">
        <v>0.3</v>
      </c>
    </row>
    <row r="7" spans="2:7" x14ac:dyDescent="0.3">
      <c r="B7" s="53" t="s">
        <v>298</v>
      </c>
      <c r="C7" s="54"/>
      <c r="D7" s="51"/>
      <c r="E7" s="51"/>
      <c r="F7" s="51"/>
      <c r="G7" s="51"/>
    </row>
    <row r="8" spans="2:7" ht="17.25" outlineLevel="1" thickBot="1" x14ac:dyDescent="0.35">
      <c r="B8" s="55"/>
      <c r="C8" s="55" t="s">
        <v>290</v>
      </c>
      <c r="D8" s="47">
        <v>186523.61111111101</v>
      </c>
      <c r="E8" s="47">
        <v>194633.33333333299</v>
      </c>
      <c r="F8" s="47">
        <v>202743.055555556</v>
      </c>
      <c r="G8" s="47">
        <v>210852.77777777801</v>
      </c>
    </row>
    <row r="9" spans="2:7" x14ac:dyDescent="0.3">
      <c r="B9" t="s">
        <v>299</v>
      </c>
    </row>
    <row r="10" spans="2:7" x14ac:dyDescent="0.3">
      <c r="B10" t="s">
        <v>300</v>
      </c>
    </row>
    <row r="11" spans="2:7" x14ac:dyDescent="0.3">
      <c r="B11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22" t="s">
        <v>185</v>
      </c>
      <c r="B1" s="22"/>
      <c r="C1" s="22"/>
      <c r="D1" s="22"/>
      <c r="E1" s="22"/>
      <c r="F1" s="22"/>
      <c r="G1" s="22"/>
      <c r="H1" s="22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6" t="s">
        <v>203</v>
      </c>
      <c r="B14" s="27"/>
      <c r="C14" s="27"/>
      <c r="D14" s="27"/>
      <c r="E14" s="27"/>
      <c r="F14" s="28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 증가1" locked="1" count="1" user="admin" comment="만든 사람 admin 날짜 2024-12-07">
      <inputCells r="B3" val="0.2" numFmtId="9"/>
    </scenario>
    <scenario name="목표수익률 증가2" locked="1" count="1" user="admin" comment="만든 사람 admin 날짜 2024-12-07">
      <inputCells r="B3" val="0.25" numFmtId="9"/>
    </scenario>
    <scenario name="목표수익률 증가3" locked="1" count="1" user="admin" comment="만든 사람 admin 날짜 2024-12-07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. .</cp:lastModifiedBy>
  <dcterms:created xsi:type="dcterms:W3CDTF">2023-04-27T08:01:32Z</dcterms:created>
  <dcterms:modified xsi:type="dcterms:W3CDTF">2024-12-07T13:19:23Z</dcterms:modified>
</cp:coreProperties>
</file>