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A754136A-3072-49E5-98E2-658375B5AE91}" xr6:coauthVersionLast="47" xr6:coauthVersionMax="47" xr10:uidLastSave="{00000000-0000-0000-0000-000000000000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D30" i="4"/>
  <c r="D31" i="4"/>
  <c r="D32" i="4"/>
  <c r="D33" i="4"/>
  <c r="D34" i="4"/>
  <c r="D35" i="4"/>
  <c r="D36" i="4"/>
  <c r="D29" i="4"/>
  <c r="J25" i="4"/>
  <c r="E17" i="4"/>
  <c r="E18" i="4"/>
  <c r="E19" i="4"/>
  <c r="E20" i="4"/>
  <c r="E21" i="4"/>
  <c r="E22" i="4"/>
  <c r="E23" i="4"/>
  <c r="E24" i="4"/>
  <c r="E25" i="4"/>
  <c r="E16" i="4"/>
  <c r="K12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H13" authorId="0" shapeId="0" xr:uid="{20181AFB-E3E4-4E7E-93D4-A73376867A73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<sst xmlns="http://schemas.openxmlformats.org/spreadsheetml/2006/main" count="305" uniqueCount="212">
  <si>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</si>
  <si>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</si>
  <si>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</si>
  <si>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</si>
  <si>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</si>
  <si>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</si>
  <si>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</si>
  <si>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</si>
  <si>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</si>
  <si>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</si>
  <si>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</si>
  <si>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</si>
  <si>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</si>
  <si>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</si>
  <si>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</si>
  <si>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</si>
  <si>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</si>
  <si>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</si>
  <si>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</si>
  <si>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</si>
  <si>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</si>
  <si>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</si>
  <si>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</si>
  <si>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</si>
  <si>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</si>
  <si>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</si>
  <si>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</si>
  <si>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</si>
  <si>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</si>
  <si>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</si>
  <si>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</si>
  <si>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</si>
  <si>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</si>
  <si>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</si>
  <si>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</si>
  <si>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</si>
  <si>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</si>
  <si>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</si>
  <si>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</si>
  <si>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</si>
  <si>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</si>
  <si>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</si>
  <si>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</si>
  <si>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</si>
  <si>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</si>
  <si>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</si>
  <si>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</si>
  <si>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</si>
  <si>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</si>
  <si>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</si>
  <si>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</si>
  <si>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</si>
  <si>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</si>
  <si>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</si>
  <si>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</si>
  <si>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</si>
  <si>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</si>
  <si>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</si>
  <si>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</si>
  <si>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</si>
  <si>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</si>
  <si>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</si>
  <si>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</si>
  <si>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</si>
  <si>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</si>
  <si>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</si>
  <si>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</si>
  <si>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</si>
  <si>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</si>
  <si>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</si>
  <si>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</si>
  <si>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</si>
  <si>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</si>
  <si>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</si>
  <si>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</si>
  <si>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</si>
  <si>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</si>
  <si>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</si>
  <si>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</si>
  <si>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</si>
  <si>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</si>
  <si>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</si>
  <si>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</si>
  <si>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</si>
  <si>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</si>
  <si>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</si>
  <si>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</si>
  <si>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</si>
  <si>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</si>
  <si>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</si>
  <si>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</si>
  <si>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</si>
  <si>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</si>
  <si>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</si>
  <si>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</si>
  <si>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</si>
  <si>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</si>
  <si>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</si>
  <si>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</si>
  <si>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</si>
  <si>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</si>
  <si>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</si>
  <si>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</si>
  <si>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</si>
  <si>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</si>
  <si>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</si>
  <si>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</si>
  <si>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</si>
  <si>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</si>
  <si>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</si>
  <si>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</si>
  <si>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</si>
  <si>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</si>
  <si>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</si>
  <si>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</si>
  <si>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</si>
  <si>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</si>
  <si>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</si>
  <si>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</si>
  <si>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</si>
  <si>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</si>
  <si>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</si>
  <si>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</si>
  <si>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</si>
  <si>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</si>
  <si>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</si>
  <si>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</si>
  <si>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</si>
  <si>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</si>
  <si>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</si>
  <si>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</si>
  <si>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</si>
  <si>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</si>
  <si>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</si>
  <si>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</si>
  <si>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</si>
  <si>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</si>
  <si>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</si>
  <si>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</si>
  <si>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</si>
  <si>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</si>
  <si>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</si>
  <si>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</si>
  <si>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</si>
  <si>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</si>
  <si>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</si>
  <si>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</si>
  <si>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</si>
  <si>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</si>
  <si>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</si>
  <si>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</si>
  <si>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</si>
  <si>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</si>
  <si>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</si>
  <si>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</si>
  <si>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</si>
  <si>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</si>
  <si>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</si>
  <si>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</si>
  <si>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</si>
  <si>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</si>
  <si>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</si>
  <si>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</si>
  <si>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</si>
  <si>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</si>
  <si>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</si>
  <si>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</si>
  <si>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</si>
  <si>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</si>
  <si>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</si>
  <si>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</si>
  <si>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</si>
  <si>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</si>
  <si>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</si>
  <si>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</si>
  <si>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</si>
  <si>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</si>
  <si>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</si>
  <si>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</si>
  <si>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</si>
  <si>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</si>
  <si>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</si>
  <si>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</si>
  <si>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</si>
  <si>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</si>
  <si>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</si>
  <si>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</si>
  <si>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</si>
  <si>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총합계</t>
  </si>
  <si>
    <t>평균 : 수령액</t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</si>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</sst>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BD-47C6-9028-9BE61C315E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CA66B19C-645B-23F9-85F8-D47746E5DBCD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191.621377314812" createdVersion="8" refreshedVersion="8" minRefreshableVersion="3" recordCount="12" xr:uid="{3A7BA40D-E066-4F41-B484-03ABF0561046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0DCC4E-DD8C-4759-B313-04876C37F013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A11" sqref="A11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190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3">
      <c r="A4" s="1" t="s">
        <v>205</v>
      </c>
      <c r="B4" s="1" t="s">
        <v>196</v>
      </c>
      <c r="C4" s="1" t="s">
        <v>203</v>
      </c>
      <c r="D4" s="1">
        <v>98</v>
      </c>
      <c r="E4" s="1">
        <v>88</v>
      </c>
      <c r="F4" s="1">
        <v>90</v>
      </c>
    </row>
    <row r="5" spans="1:6" x14ac:dyDescent="0.3">
      <c r="A5" s="1" t="s">
        <v>206</v>
      </c>
      <c r="B5" s="1" t="s">
        <v>197</v>
      </c>
      <c r="C5" s="1" t="s">
        <v>204</v>
      </c>
      <c r="D5" s="1">
        <v>91</v>
      </c>
      <c r="E5" s="1">
        <v>88</v>
      </c>
      <c r="F5" s="1">
        <v>70</v>
      </c>
    </row>
    <row r="6" spans="1:6" x14ac:dyDescent="0.3">
      <c r="A6" s="1" t="s">
        <v>207</v>
      </c>
      <c r="B6" s="1" t="s">
        <v>198</v>
      </c>
      <c r="C6" s="1" t="s">
        <v>204</v>
      </c>
      <c r="D6" s="1">
        <v>88</v>
      </c>
      <c r="E6" s="1">
        <v>92</v>
      </c>
      <c r="F6" s="1">
        <v>60</v>
      </c>
    </row>
    <row r="7" spans="1:6" x14ac:dyDescent="0.3">
      <c r="A7" s="1" t="s">
        <v>208</v>
      </c>
      <c r="B7" s="1" t="s">
        <v>199</v>
      </c>
      <c r="C7" s="1" t="s">
        <v>204</v>
      </c>
      <c r="D7" s="1">
        <v>96</v>
      </c>
      <c r="E7" s="1">
        <v>90</v>
      </c>
      <c r="F7" s="1">
        <v>95</v>
      </c>
    </row>
    <row r="8" spans="1:6" x14ac:dyDescent="0.3">
      <c r="A8" s="1" t="s">
        <v>209</v>
      </c>
      <c r="B8" s="1" t="s">
        <v>200</v>
      </c>
      <c r="C8" s="1" t="s">
        <v>204</v>
      </c>
      <c r="D8" s="1">
        <v>78</v>
      </c>
      <c r="E8" s="1">
        <v>88</v>
      </c>
      <c r="F8" s="1">
        <v>90</v>
      </c>
    </row>
    <row r="9" spans="1:6" x14ac:dyDescent="0.3">
      <c r="A9" s="1" t="s">
        <v>210</v>
      </c>
      <c r="B9" s="1" t="s">
        <v>201</v>
      </c>
      <c r="C9" s="1" t="s">
        <v>204</v>
      </c>
      <c r="D9" s="1">
        <v>91</v>
      </c>
      <c r="E9" s="1">
        <v>70</v>
      </c>
      <c r="F9" s="1">
        <v>80</v>
      </c>
    </row>
    <row r="10" spans="1:6" x14ac:dyDescent="0.3">
      <c r="A10" s="1" t="s">
        <v>211</v>
      </c>
      <c r="B10" s="1" t="s">
        <v>202</v>
      </c>
      <c r="C10" s="1" t="s">
        <v>204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G29" sqref="G29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3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3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3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3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3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3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3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3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3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3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3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3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25" thickBot="1" x14ac:dyDescent="0.3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K13" sqref="K13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workbookViewId="0">
      <selection activeCell="D3" sqref="D3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e">
        <f>CHOOSE(IFERROR(_xlfn.RANK.EQ(C3,C3:C12,0),"인기"),"선호","")</f>
        <v>#VALUE!</v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/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/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/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/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/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/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/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/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/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3</v>
      </c>
      <c r="E16" s="5" t="str">
        <f>IF(AND(COUNTIF(C16,"&gt;=2"),COUNTIF(D16,"&gt;=2"),COUNTIF(B16,"&gt;=1")),"경고","")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0">IF(AND(COUNTIF(C17,"&gt;=2"),COUNTIF(D17,"&gt;=2"),COUNTIF(B17,"&gt;=1")),"경고","")</f>
        <v/>
      </c>
      <c r="G17" s="5" t="s">
        <v>176</v>
      </c>
      <c r="H17" s="5">
        <v>68</v>
      </c>
      <c r="I17" s="5">
        <v>75</v>
      </c>
      <c r="J17" s="9">
        <f t="shared" ref="J17:J24" si="1">SUM(H17:I17)</f>
        <v>143</v>
      </c>
    </row>
    <row r="18" spans="1:10" x14ac:dyDescent="0.3">
      <c r="A18" s="5" t="s">
        <v>53</v>
      </c>
      <c r="B18" s="5">
        <v>0</v>
      </c>
      <c r="C18" s="5">
        <v>2</v>
      </c>
      <c r="D18" s="5">
        <v>0</v>
      </c>
      <c r="E18" s="5" t="str">
        <f t="shared" si="0"/>
        <v/>
      </c>
      <c r="G18" s="5" t="s">
        <v>177</v>
      </c>
      <c r="H18" s="5">
        <v>83</v>
      </c>
      <c r="I18" s="5">
        <v>90</v>
      </c>
      <c r="J18" s="9">
        <f t="shared" si="1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2</v>
      </c>
      <c r="E19" s="5" t="str">
        <f t="shared" si="0"/>
        <v/>
      </c>
      <c r="G19" s="5" t="s">
        <v>178</v>
      </c>
      <c r="H19" s="5">
        <v>86</v>
      </c>
      <c r="I19" s="5">
        <v>89</v>
      </c>
      <c r="J19" s="9">
        <f t="shared" si="1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0"/>
        <v/>
      </c>
      <c r="G20" s="5" t="s">
        <v>179</v>
      </c>
      <c r="H20" s="5">
        <v>94</v>
      </c>
      <c r="I20" s="5">
        <v>91</v>
      </c>
      <c r="J20" s="9">
        <f t="shared" si="1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0"/>
        <v/>
      </c>
      <c r="G21" s="5" t="s">
        <v>180</v>
      </c>
      <c r="H21" s="5">
        <v>95</v>
      </c>
      <c r="I21" s="5">
        <v>93</v>
      </c>
      <c r="J21" s="9">
        <f t="shared" si="1"/>
        <v>188</v>
      </c>
    </row>
    <row r="22" spans="1:10" x14ac:dyDescent="0.3">
      <c r="A22" s="5" t="s">
        <v>58</v>
      </c>
      <c r="B22" s="5">
        <v>1</v>
      </c>
      <c r="C22" s="5">
        <v>0</v>
      </c>
      <c r="D22" s="5">
        <v>1</v>
      </c>
      <c r="E22" s="5" t="str">
        <f t="shared" si="0"/>
        <v/>
      </c>
      <c r="G22" s="5" t="s">
        <v>181</v>
      </c>
      <c r="H22" s="5">
        <v>87</v>
      </c>
      <c r="I22" s="5">
        <v>88</v>
      </c>
      <c r="J22" s="9">
        <f t="shared" si="1"/>
        <v>175</v>
      </c>
    </row>
    <row r="23" spans="1:10" x14ac:dyDescent="0.3">
      <c r="A23" s="5" t="s">
        <v>60</v>
      </c>
      <c r="B23" s="5">
        <v>2</v>
      </c>
      <c r="C23" s="5">
        <v>4</v>
      </c>
      <c r="D23" s="5">
        <v>2</v>
      </c>
      <c r="E23" s="5" t="str">
        <f t="shared" si="0"/>
        <v>경고</v>
      </c>
      <c r="G23" s="5" t="s">
        <v>182</v>
      </c>
      <c r="H23" s="5">
        <v>88</v>
      </c>
      <c r="I23" s="5">
        <v>85</v>
      </c>
      <c r="J23" s="9">
        <f t="shared" si="1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0"/>
        <v/>
      </c>
      <c r="G24" s="5" t="s">
        <v>183</v>
      </c>
      <c r="H24" s="5">
        <v>93</v>
      </c>
      <c r="I24" s="5">
        <v>78</v>
      </c>
      <c r="J24" s="9">
        <f t="shared" si="1"/>
        <v>171</v>
      </c>
    </row>
    <row r="25" spans="1:10" x14ac:dyDescent="0.3">
      <c r="A25" s="5" t="s">
        <v>62</v>
      </c>
      <c r="B25" s="5">
        <v>1</v>
      </c>
      <c r="C25" s="5">
        <v>3</v>
      </c>
      <c r="D25" s="5">
        <v>3</v>
      </c>
      <c r="E25" s="5" t="str">
        <f t="shared" si="0"/>
        <v>경고</v>
      </c>
      <c r="G25" s="13" t="s">
        <v>185</v>
      </c>
      <c r="H25" s="14"/>
      <c r="I25" s="15"/>
      <c r="J25" s="10" t="str">
        <f>COUNTIFS(H16:H24,"&gt;=80",I16:I24,"&gt;=80",J16:J24,"&gt;AVERAGE(J16:J24)")&amp;"/"&amp;COUNTA(G16:G24)</f>
        <v>0/9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HLOOKUP(_xlfn.RANK.EQ(C29,$C$29:$C$36,0),$G$35:$J$36,2,TRUE)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2">HLOOKUP(_xlfn.RANK.EQ(C30,$C$29:$C$36,0),$G$35:$J$36,2,TRUE)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2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2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2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2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2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2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H9" sqref="H9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G29" sqref="G29"/>
    </sheetView>
  </sheetViews>
  <sheetFormatPr defaultRowHeight="16.5" x14ac:dyDescent="0.3"/>
  <cols>
    <col min="1" max="1" width="13.125" bestFit="1" customWidth="1"/>
    <col min="2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31" t="s">
        <v>42</v>
      </c>
      <c r="B18" t="s">
        <v>187</v>
      </c>
    </row>
    <row r="20" spans="1:5" x14ac:dyDescent="0.3">
      <c r="A20" s="31" t="s">
        <v>189</v>
      </c>
      <c r="B20" s="31" t="s">
        <v>48</v>
      </c>
    </row>
    <row r="21" spans="1:5" x14ac:dyDescent="0.3">
      <c r="A21" s="31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3">
      <c r="A22" t="s">
        <v>134</v>
      </c>
      <c r="B22" s="32">
        <v>3066750</v>
      </c>
      <c r="C22" s="32">
        <v>2349000</v>
      </c>
      <c r="D22" s="32">
        <v>4089000</v>
      </c>
      <c r="E22" s="32"/>
    </row>
    <row r="23" spans="1:5" x14ac:dyDescent="0.3">
      <c r="A23" t="s">
        <v>139</v>
      </c>
      <c r="B23" s="32">
        <v>2871000</v>
      </c>
      <c r="C23" s="32">
        <v>2305500</v>
      </c>
      <c r="D23" s="32"/>
      <c r="E23" s="32">
        <v>1914000</v>
      </c>
    </row>
    <row r="24" spans="1:5" x14ac:dyDescent="0.3">
      <c r="A24" t="s">
        <v>128</v>
      </c>
      <c r="B24" s="32">
        <v>3045000</v>
      </c>
      <c r="C24" s="32">
        <v>2610000</v>
      </c>
      <c r="D24" s="32">
        <v>3741000</v>
      </c>
      <c r="E24" s="32">
        <v>2088000</v>
      </c>
    </row>
    <row r="25" spans="1:5" x14ac:dyDescent="0.3">
      <c r="A25" t="s">
        <v>188</v>
      </c>
      <c r="B25" s="32">
        <v>3012375</v>
      </c>
      <c r="C25" s="32">
        <v>2421500</v>
      </c>
      <c r="D25" s="32">
        <v>3915000</v>
      </c>
      <c r="E25" s="32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N9" sqref="N9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33" t="s">
        <v>145</v>
      </c>
      <c r="B3" s="33" t="s">
        <v>146</v>
      </c>
      <c r="C3" s="33" t="s">
        <v>147</v>
      </c>
      <c r="D3" s="33" t="s">
        <v>148</v>
      </c>
      <c r="E3" s="33" t="s">
        <v>149</v>
      </c>
      <c r="F3" s="33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N16" sqref="N16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규리 김</cp:lastModifiedBy>
  <dcterms:created xsi:type="dcterms:W3CDTF">2023-04-27T08:01:32Z</dcterms:created>
  <dcterms:modified xsi:type="dcterms:W3CDTF">2026-06-18T06:22:32Z</dcterms:modified>
</cp:coreProperties>
</file>