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97abfa301228af/바탕 화면/"/>
    </mc:Choice>
  </mc:AlternateContent>
  <xr:revisionPtr revIDLastSave="1" documentId="8_{625ADBEB-846C-4BC3-B7AC-F6A0D63877D7}" xr6:coauthVersionLast="47" xr6:coauthVersionMax="47" xr10:uidLastSave="{8E3AE6B0-FEBB-4689-BCA9-01DE1D99BC57}"/>
  <bookViews>
    <workbookView xWindow="-120" yWindow="-120" windowWidth="23280" windowHeight="1488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'분석작업-1'!$A$3:$F$19</definedName>
  </definedNames>
  <calcPr calcId="191029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D3" i="4"/>
  <c r="D30" i="4"/>
  <c r="D31" i="4"/>
  <c r="D32" i="4"/>
  <c r="D33" i="4"/>
  <c r="D34" i="4"/>
  <c r="D35" i="4"/>
  <c r="D36" i="4"/>
  <c r="D29" i="4"/>
  <c r="J25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8" i="5"/>
  <c r="F6" i="5"/>
  <c r="F19" i="5"/>
  <c r="F7" i="5"/>
  <c r="F14" i="5"/>
  <c r="F4" i="5"/>
  <c r="F5" i="5"/>
  <c r="F15" i="5"/>
  <c r="F12" i="5"/>
  <c r="F16" i="5"/>
  <c r="F10" i="5"/>
  <c r="F11" i="5"/>
  <c r="F17" i="5"/>
  <c r="F13" i="5"/>
  <c r="F8" i="5"/>
  <c r="F9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82109</author>
  </authors>
  <commentList>
    <comment ref="H13" authorId="0" shapeId="0" xr:uid="{5C051C6E-124E-4A73-854E-986997239339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<sst xmlns="http://schemas.openxmlformats.org/spreadsheetml/2006/main" count="305" uniqueCount="214">
  <si>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</si>
  <si>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</si>
  <si>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</si>
  <si>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</si>
  <si>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</si>
  <si>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</si>
  <si>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</si>
  <si>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</si>
  <si>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</si>
  <si>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</si>
  <si>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</si>
  <si>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</si>
  <si>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</si>
  <si>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</si>
  <si>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</si>
  <si>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</si>
  <si>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</si>
  <si>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</si>
  <si>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</si>
  <si>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</si>
  <si>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</si>
  <si>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</si>
  <si>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</si>
  <si>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</si>
  <si>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</si>
  <si>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</si>
  <si>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</si>
  <si>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</si>
  <si>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</si>
  <si>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</si>
  <si>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</si>
  <si>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</si>
  <si>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</si>
  <si>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</si>
  <si>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</si>
  <si>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</si>
  <si>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</si>
  <si>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</si>
  <si>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</si>
  <si>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</si>
  <si>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</si>
  <si>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</si>
  <si>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</si>
  <si>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</si>
  <si>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</si>
  <si>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</si>
  <si>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</si>
  <si>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</si>
  <si>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</si>
  <si>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</si>
  <si>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</si>
  <si>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</si>
  <si>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</si>
  <si>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</si>
  <si>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</si>
  <si>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</si>
  <si>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</si>
  <si>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</si>
  <si>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</si>
  <si>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</si>
  <si>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</si>
  <si>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</si>
  <si>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</si>
  <si>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</si>
  <si>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</si>
  <si>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</si>
  <si>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</si>
  <si>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</si>
  <si>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</si>
  <si>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</si>
  <si>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</si>
  <si>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</si>
  <si>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</si>
  <si>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</si>
  <si>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</si>
  <si>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</si>
  <si>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</si>
  <si>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</si>
  <si>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</si>
  <si>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</si>
  <si>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</si>
  <si>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</si>
  <si>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</si>
  <si>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</si>
  <si>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</si>
  <si>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</si>
  <si>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</si>
  <si>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</si>
  <si>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</si>
  <si>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</si>
  <si>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</si>
  <si>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</si>
  <si>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</si>
  <si>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</si>
  <si>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</si>
  <si>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</si>
  <si>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</si>
  <si>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</si>
  <si>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</si>
  <si>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</si>
  <si>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</si>
  <si>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</si>
  <si>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</si>
  <si>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</si>
  <si>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</si>
  <si>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</si>
  <si>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</si>
  <si>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</si>
  <si>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</si>
  <si>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</si>
  <si>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</si>
  <si>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</si>
  <si>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</si>
  <si>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</si>
  <si>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</si>
  <si>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</si>
  <si>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</si>
  <si>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</si>
  <si>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</si>
  <si>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</si>
  <si>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</si>
  <si>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</si>
  <si>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</si>
  <si>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</si>
  <si>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</si>
  <si>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</si>
  <si>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</si>
  <si>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</si>
  <si>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</si>
  <si>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</si>
  <si>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</si>
  <si>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</si>
  <si>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</si>
  <si>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</si>
  <si>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</si>
  <si>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</si>
  <si>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</si>
  <si>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</si>
  <si>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</si>
  <si>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</si>
  <si>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</si>
  <si>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</si>
  <si>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</si>
  <si>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</si>
  <si>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</si>
  <si>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</si>
  <si>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</si>
  <si>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</si>
  <si>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</si>
  <si>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</si>
  <si>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</si>
  <si>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</si>
  <si>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</si>
  <si>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</si>
  <si>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</si>
  <si>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</si>
  <si>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</si>
  <si>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</si>
  <si>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</si>
  <si>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</si>
  <si>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</si>
  <si>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</si>
  <si>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</si>
  <si>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</si>
  <si>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</si>
  <si>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</si>
  <si>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</si>
  <si>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</si>
  <si>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</si>
  <si>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</si>
  <si>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</si>
  <si>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</si>
  <si>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</si>
  <si>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</si>
  <si>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</si>
  <si>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</si>
  <si>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</si>
  <si>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</si>
  <si>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</si>
  <si>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</si>
  <si>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</si>
  <si>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</si>
  <si>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</si>
  <si>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</si>
  <si>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</si>
  <si>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</si>
  <si>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</si>
  <si>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</si>
  <si>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</si>
  <si>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</si>
  <si>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</si>
  <si>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</si>
  <si>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</si>
  <si>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</si>
  <si>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</si>
  <si>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</si>
  <si>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</si>
  <si>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</si>
  <si>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cgk--14554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</si>
  <si>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</si>
  <si>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</si>
  <si>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</si>
  <si>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</si>
  <si>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</si>
  <si>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최고균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</si>
  <si>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</si>
  <si>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</si>
  <si>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</si>
  <si>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(모두)</t>
  </si>
  <si>
    <t>행 레이블</t>
  </si>
  <si>
    <t>총합계</t>
  </si>
  <si>
    <t>열 레이블</t>
  </si>
  <si>
    <t>평균 : 수령액</t>
  </si>
  <si>
    <t>udj-64517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</si>
</sst>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);[Red]\(#,##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  <font>
      <i/>
      <u val="doubleAccounting"/>
      <sz val="20"/>
      <color theme="1"/>
      <name val="궁서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0">
    <dxf>
      <numFmt numFmtId="178" formatCode="#,##0_);[Red]\(#,##0\)"/>
    </dxf>
    <dxf>
      <numFmt numFmtId="178" formatCode="#,##0_);[Red]\(#,##0\)"/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numFmt numFmtId="178" formatCode="#,##0_);[Red]\(#,##0\)"/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5E-4DEF-BB89-A2BD200A49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3" name="사각형: 빗면 2">
          <a:extLst>
            <a:ext uri="{FF2B5EF4-FFF2-40B4-BE49-F238E27FC236}">
              <a16:creationId xmlns:a16="http://schemas.microsoft.com/office/drawing/2014/main" id="{F2F605FB-17B5-258C-C7C9-8D738CF7F9C4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9" refreshedDate="45933.943615277778" createdVersion="8" refreshedVersion="8" minRefreshableVersion="3" recordCount="12" xr:uid="{9C574C82-EDE2-41E5-95C9-C2EA7315B1E9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CEC3D8-2279-4AD2-8DBB-D5F3B1E78FA8}" name="피벗 테이블1" cacheId="12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41"/>
  </dataFields>
  <formats count="1">
    <format dxfId="7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1"/>
  <sheetViews>
    <sheetView workbookViewId="0">
      <selection activeCell="A11" sqref="A11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3">
      <c r="A4" s="1" t="s">
        <v>193</v>
      </c>
      <c r="B4" s="1" t="s">
        <v>199</v>
      </c>
      <c r="C4" s="1" t="s">
        <v>206</v>
      </c>
      <c r="D4" s="1">
        <v>98</v>
      </c>
      <c r="E4" s="1">
        <v>88</v>
      </c>
      <c r="F4" s="1">
        <v>90</v>
      </c>
    </row>
    <row r="5" spans="1:6" x14ac:dyDescent="0.3">
      <c r="A5" s="1" t="s">
        <v>194</v>
      </c>
      <c r="B5" s="1" t="s">
        <v>200</v>
      </c>
      <c r="C5" s="1" t="s">
        <v>207</v>
      </c>
      <c r="D5" s="1">
        <v>91</v>
      </c>
      <c r="E5" s="1">
        <v>88</v>
      </c>
      <c r="F5" s="1">
        <v>70</v>
      </c>
    </row>
    <row r="6" spans="1:6" x14ac:dyDescent="0.3">
      <c r="A6" s="1" t="s">
        <v>195</v>
      </c>
      <c r="B6" s="1" t="s">
        <v>201</v>
      </c>
      <c r="C6" s="1" t="s">
        <v>207</v>
      </c>
      <c r="D6" s="1">
        <v>88</v>
      </c>
      <c r="E6" s="1">
        <v>92</v>
      </c>
      <c r="F6" s="1">
        <v>60</v>
      </c>
    </row>
    <row r="7" spans="1:6" x14ac:dyDescent="0.3">
      <c r="A7" s="1" t="s">
        <v>196</v>
      </c>
      <c r="B7" s="1" t="s">
        <v>202</v>
      </c>
      <c r="C7" s="1" t="s">
        <v>207</v>
      </c>
      <c r="D7" s="1">
        <v>96</v>
      </c>
      <c r="E7" s="1">
        <v>90</v>
      </c>
      <c r="F7" s="1">
        <v>95</v>
      </c>
    </row>
    <row r="8" spans="1:6" x14ac:dyDescent="0.3">
      <c r="A8" s="1" t="s">
        <v>197</v>
      </c>
      <c r="B8" s="1" t="s">
        <v>203</v>
      </c>
      <c r="C8" s="1" t="s">
        <v>207</v>
      </c>
      <c r="D8" s="1">
        <v>78</v>
      </c>
      <c r="E8" s="1">
        <v>88</v>
      </c>
      <c r="F8" s="1">
        <v>90</v>
      </c>
    </row>
    <row r="9" spans="1:6" x14ac:dyDescent="0.3">
      <c r="A9" s="1" t="s">
        <v>198</v>
      </c>
      <c r="B9" s="1" t="s">
        <v>204</v>
      </c>
      <c r="C9" s="1" t="s">
        <v>207</v>
      </c>
      <c r="D9" s="1">
        <v>91</v>
      </c>
      <c r="E9" s="1">
        <v>70</v>
      </c>
      <c r="F9" s="1">
        <v>80</v>
      </c>
    </row>
    <row r="10" spans="1:6" x14ac:dyDescent="0.3">
      <c r="A10" s="1" t="s">
        <v>213</v>
      </c>
      <c r="B10" s="1" t="s">
        <v>205</v>
      </c>
      <c r="C10" s="1" t="s">
        <v>207</v>
      </c>
      <c r="D10" s="1">
        <v>99</v>
      </c>
      <c r="E10" s="1">
        <v>98</v>
      </c>
      <c r="F10" s="1">
        <v>100</v>
      </c>
    </row>
    <row r="11" spans="1:6" x14ac:dyDescent="0.3">
      <c r="A11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N19" sqref="N19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35" t="s">
        <v>81</v>
      </c>
      <c r="B1" s="35"/>
      <c r="C1" s="35"/>
      <c r="D1" s="35"/>
      <c r="E1" s="35"/>
      <c r="F1" s="35"/>
      <c r="G1" s="35"/>
      <c r="H1" s="35"/>
    </row>
    <row r="2" spans="1:8" ht="17.25" thickBot="1" x14ac:dyDescent="0.35"/>
    <row r="3" spans="1:8" x14ac:dyDescent="0.3">
      <c r="A3" s="29" t="s">
        <v>82</v>
      </c>
      <c r="B3" s="26" t="s">
        <v>83</v>
      </c>
      <c r="C3" s="26" t="s">
        <v>84</v>
      </c>
      <c r="D3" s="26"/>
      <c r="E3" s="26" t="s">
        <v>85</v>
      </c>
      <c r="F3" s="26"/>
      <c r="G3" s="26" t="s">
        <v>18</v>
      </c>
      <c r="H3" s="27"/>
    </row>
    <row r="4" spans="1:8" x14ac:dyDescent="0.3">
      <c r="A4" s="30"/>
      <c r="B4" s="28"/>
      <c r="C4" s="12" t="s">
        <v>49</v>
      </c>
      <c r="D4" s="12" t="s">
        <v>86</v>
      </c>
      <c r="E4" s="12" t="s">
        <v>49</v>
      </c>
      <c r="F4" s="12" t="s">
        <v>86</v>
      </c>
      <c r="G4" s="12" t="s">
        <v>49</v>
      </c>
      <c r="H4" s="14" t="s">
        <v>86</v>
      </c>
    </row>
    <row r="5" spans="1:8" x14ac:dyDescent="0.3">
      <c r="A5" s="15" t="s">
        <v>87</v>
      </c>
      <c r="B5" s="5" t="s">
        <v>88</v>
      </c>
      <c r="C5" s="5">
        <v>53</v>
      </c>
      <c r="D5" s="13">
        <v>116600</v>
      </c>
      <c r="E5" s="5">
        <v>34</v>
      </c>
      <c r="F5" s="13">
        <v>74800</v>
      </c>
      <c r="G5" s="5">
        <v>34</v>
      </c>
      <c r="H5" s="16">
        <v>74800</v>
      </c>
    </row>
    <row r="6" spans="1:8" x14ac:dyDescent="0.3">
      <c r="A6" s="15" t="s">
        <v>87</v>
      </c>
      <c r="B6" s="5" t="s">
        <v>89</v>
      </c>
      <c r="C6" s="5">
        <v>37</v>
      </c>
      <c r="D6" s="13">
        <v>85100</v>
      </c>
      <c r="E6" s="5">
        <v>26</v>
      </c>
      <c r="F6" s="13">
        <v>59800</v>
      </c>
      <c r="G6" s="5">
        <v>27</v>
      </c>
      <c r="H6" s="16">
        <v>62100</v>
      </c>
    </row>
    <row r="7" spans="1:8" x14ac:dyDescent="0.3">
      <c r="A7" s="15" t="s">
        <v>87</v>
      </c>
      <c r="B7" s="5" t="s">
        <v>90</v>
      </c>
      <c r="C7" s="5">
        <v>48</v>
      </c>
      <c r="D7" s="13">
        <v>103200</v>
      </c>
      <c r="E7" s="5">
        <v>47</v>
      </c>
      <c r="F7" s="13">
        <v>101050</v>
      </c>
      <c r="G7" s="5">
        <v>52</v>
      </c>
      <c r="H7" s="16">
        <v>111800</v>
      </c>
    </row>
    <row r="8" spans="1:8" x14ac:dyDescent="0.3">
      <c r="A8" s="15" t="s">
        <v>91</v>
      </c>
      <c r="B8" s="5" t="s">
        <v>88</v>
      </c>
      <c r="C8" s="5">
        <v>56</v>
      </c>
      <c r="D8" s="13">
        <v>123200</v>
      </c>
      <c r="E8" s="5">
        <v>18</v>
      </c>
      <c r="F8" s="13">
        <v>39600</v>
      </c>
      <c r="G8" s="5">
        <v>19</v>
      </c>
      <c r="H8" s="16">
        <v>41800</v>
      </c>
    </row>
    <row r="9" spans="1:8" x14ac:dyDescent="0.3">
      <c r="A9" s="15" t="s">
        <v>91</v>
      </c>
      <c r="B9" s="5" t="s">
        <v>89</v>
      </c>
      <c r="C9" s="5">
        <v>27</v>
      </c>
      <c r="D9" s="13">
        <v>62100</v>
      </c>
      <c r="E9" s="5">
        <v>26</v>
      </c>
      <c r="F9" s="13">
        <v>59800</v>
      </c>
      <c r="G9" s="5">
        <v>22</v>
      </c>
      <c r="H9" s="16">
        <v>50600</v>
      </c>
    </row>
    <row r="10" spans="1:8" x14ac:dyDescent="0.3">
      <c r="A10" s="15" t="s">
        <v>91</v>
      </c>
      <c r="B10" s="5" t="s">
        <v>90</v>
      </c>
      <c r="C10" s="5">
        <v>61</v>
      </c>
      <c r="D10" s="13">
        <v>131150</v>
      </c>
      <c r="E10" s="5">
        <v>54</v>
      </c>
      <c r="F10" s="13">
        <v>116100</v>
      </c>
      <c r="G10" s="5">
        <v>33</v>
      </c>
      <c r="H10" s="16">
        <v>70950</v>
      </c>
    </row>
    <row r="11" spans="1:8" x14ac:dyDescent="0.3">
      <c r="A11" s="15" t="s">
        <v>92</v>
      </c>
      <c r="B11" s="5" t="s">
        <v>88</v>
      </c>
      <c r="C11" s="5">
        <v>13</v>
      </c>
      <c r="D11" s="13">
        <v>28600</v>
      </c>
      <c r="E11" s="5">
        <v>61</v>
      </c>
      <c r="F11" s="13">
        <v>134200</v>
      </c>
      <c r="G11" s="5">
        <v>45</v>
      </c>
      <c r="H11" s="16">
        <v>99000</v>
      </c>
    </row>
    <row r="12" spans="1:8" x14ac:dyDescent="0.3">
      <c r="A12" s="15" t="s">
        <v>92</v>
      </c>
      <c r="B12" s="5" t="s">
        <v>89</v>
      </c>
      <c r="C12" s="5">
        <v>45</v>
      </c>
      <c r="D12" s="13">
        <v>103500</v>
      </c>
      <c r="E12" s="5">
        <v>31</v>
      </c>
      <c r="F12" s="13">
        <v>71300</v>
      </c>
      <c r="G12" s="5">
        <v>0</v>
      </c>
      <c r="H12" s="16">
        <v>0</v>
      </c>
    </row>
    <row r="13" spans="1:8" x14ac:dyDescent="0.3">
      <c r="A13" s="15" t="s">
        <v>92</v>
      </c>
      <c r="B13" s="5" t="s">
        <v>90</v>
      </c>
      <c r="C13" s="5">
        <v>41</v>
      </c>
      <c r="D13" s="13">
        <v>88150</v>
      </c>
      <c r="E13" s="5">
        <v>42</v>
      </c>
      <c r="F13" s="13">
        <v>90300</v>
      </c>
      <c r="G13" s="5">
        <v>60</v>
      </c>
      <c r="H13" s="16">
        <v>129000</v>
      </c>
    </row>
    <row r="14" spans="1:8" x14ac:dyDescent="0.3">
      <c r="A14" s="15" t="s">
        <v>93</v>
      </c>
      <c r="B14" s="5" t="s">
        <v>88</v>
      </c>
      <c r="C14" s="5">
        <v>24</v>
      </c>
      <c r="D14" s="13">
        <v>52800</v>
      </c>
      <c r="E14" s="5">
        <v>0</v>
      </c>
      <c r="F14" s="13">
        <v>0</v>
      </c>
      <c r="G14" s="5">
        <v>49</v>
      </c>
      <c r="H14" s="16">
        <v>107800</v>
      </c>
    </row>
    <row r="15" spans="1:8" x14ac:dyDescent="0.3">
      <c r="A15" s="15" t="s">
        <v>93</v>
      </c>
      <c r="B15" s="5" t="s">
        <v>89</v>
      </c>
      <c r="C15" s="5">
        <v>38</v>
      </c>
      <c r="D15" s="13">
        <v>87400</v>
      </c>
      <c r="E15" s="5">
        <v>43</v>
      </c>
      <c r="F15" s="13">
        <v>98900</v>
      </c>
      <c r="G15" s="5">
        <v>27</v>
      </c>
      <c r="H15" s="16">
        <v>62100</v>
      </c>
    </row>
    <row r="16" spans="1:8" ht="17.25" thickBot="1" x14ac:dyDescent="0.35">
      <c r="A16" s="17" t="s">
        <v>93</v>
      </c>
      <c r="B16" s="18" t="s">
        <v>90</v>
      </c>
      <c r="C16" s="18">
        <v>27</v>
      </c>
      <c r="D16" s="19">
        <v>58050</v>
      </c>
      <c r="E16" s="18">
        <v>67</v>
      </c>
      <c r="F16" s="19">
        <v>144050</v>
      </c>
      <c r="G16" s="18">
        <v>50</v>
      </c>
      <c r="H16" s="2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L10" sqref="L10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31" t="s">
        <v>94</v>
      </c>
      <c r="B1" s="31"/>
      <c r="C1" s="31"/>
      <c r="D1" s="31"/>
      <c r="E1" s="31"/>
      <c r="F1" s="31"/>
      <c r="G1" s="31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9" priority="2" operator="greaterThan">
      <formula>200</formula>
    </cfRule>
  </conditionalFormatting>
  <conditionalFormatting sqref="G4:G15">
    <cfRule type="aboveAverage" dxfId="8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topLeftCell="A8" workbookViewId="0">
      <selection activeCell="E16" sqref="E16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e">
        <f>CHOOSE(IFERROR(_xlfn.RANK.EQ(C3,$C$3:$C$12)&lt;=2,""),"인기","선호")</f>
        <v>#VALUE!</v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/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/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/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/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/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/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/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/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/>
      <c r="F12" s="32" t="s">
        <v>38</v>
      </c>
      <c r="G12" s="33"/>
      <c r="H12" s="33"/>
      <c r="I12" s="33"/>
      <c r="J12" s="34"/>
      <c r="K12" s="5">
        <f>ROUNDUP(DMAX($F$2:$K$11,K2,G2:G3)-DMIN($F$2:$K$10,K2,G2:G3),1)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/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/>
      <c r="G17" s="5" t="s">
        <v>176</v>
      </c>
      <c r="H17" s="5">
        <v>68</v>
      </c>
      <c r="I17" s="5">
        <v>75</v>
      </c>
      <c r="J17" s="9">
        <f t="shared" ref="J17:J24" si="0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/>
      <c r="G18" s="5" t="s">
        <v>177</v>
      </c>
      <c r="H18" s="5">
        <v>83</v>
      </c>
      <c r="I18" s="5">
        <v>90</v>
      </c>
      <c r="J18" s="9">
        <f t="shared" si="0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/>
      <c r="G19" s="5" t="s">
        <v>178</v>
      </c>
      <c r="H19" s="5">
        <v>86</v>
      </c>
      <c r="I19" s="5">
        <v>89</v>
      </c>
      <c r="J19" s="9">
        <f t="shared" si="0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/>
      <c r="G20" s="5" t="s">
        <v>179</v>
      </c>
      <c r="H20" s="5">
        <v>94</v>
      </c>
      <c r="I20" s="5">
        <v>91</v>
      </c>
      <c r="J20" s="9">
        <f t="shared" si="0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/>
      <c r="G21" s="5" t="s">
        <v>180</v>
      </c>
      <c r="H21" s="5">
        <v>95</v>
      </c>
      <c r="I21" s="5">
        <v>93</v>
      </c>
      <c r="J21" s="9">
        <f t="shared" si="0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/>
      <c r="G22" s="5" t="s">
        <v>181</v>
      </c>
      <c r="H22" s="5">
        <v>87</v>
      </c>
      <c r="I22" s="5">
        <v>88</v>
      </c>
      <c r="J22" s="9">
        <f t="shared" si="0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/>
      <c r="G23" s="5" t="s">
        <v>182</v>
      </c>
      <c r="H23" s="5">
        <v>88</v>
      </c>
      <c r="I23" s="5">
        <v>85</v>
      </c>
      <c r="J23" s="9">
        <f t="shared" si="0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/>
      <c r="G24" s="5" t="s">
        <v>183</v>
      </c>
      <c r="H24" s="5">
        <v>93</v>
      </c>
      <c r="I24" s="5">
        <v>78</v>
      </c>
      <c r="J24" s="9">
        <f t="shared" si="0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/>
      <c r="G25" s="32" t="s">
        <v>185</v>
      </c>
      <c r="H25" s="33"/>
      <c r="I25" s="34"/>
      <c r="J25" s="10">
        <f>COUNTIFS(H16:H24,"&gt;=80",I16:I24,"&gt;=80",J16:J24,"&gt;"&amp;AVERAGE(J16:J24))/COUNTA(H16:H24)</f>
        <v>0.66666666666666663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HLOOKUP(_xlfn.RANK.EQ(C29,$C$29:$C$36),$G$35:$J$36,2)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1">HLOOKUP(_xlfn.RANK.EQ(C30,$C$29:$C$36),$G$35:$J$36,2)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1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1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1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1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1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1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  <row r="37" spans="1:10" x14ac:dyDescent="0.3">
      <c r="D37" s="7"/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tabSelected="1" workbookViewId="0">
      <selection activeCell="A3" sqref="A3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31" t="s">
        <v>113</v>
      </c>
      <c r="B1" s="31"/>
      <c r="C1" s="31"/>
      <c r="D1" s="31"/>
      <c r="E1" s="31"/>
      <c r="F1" s="31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120</v>
      </c>
      <c r="B4" s="5">
        <v>100</v>
      </c>
      <c r="C4" s="7">
        <v>36000</v>
      </c>
      <c r="D4" s="8">
        <v>79</v>
      </c>
      <c r="E4" s="5">
        <v>121</v>
      </c>
      <c r="F4" s="7">
        <f>C4*D4</f>
        <v>2844000</v>
      </c>
    </row>
    <row r="5" spans="1:6" x14ac:dyDescent="0.3">
      <c r="A5" s="5" t="s">
        <v>120</v>
      </c>
      <c r="B5" s="5">
        <v>105</v>
      </c>
      <c r="C5" s="7">
        <v>36000</v>
      </c>
      <c r="D5" s="8">
        <v>84</v>
      </c>
      <c r="E5" s="5">
        <v>116</v>
      </c>
      <c r="F5" s="7">
        <f>C5*D5</f>
        <v>3024000</v>
      </c>
    </row>
    <row r="6" spans="1:6" x14ac:dyDescent="0.3">
      <c r="A6" s="5" t="s">
        <v>120</v>
      </c>
      <c r="B6" s="5">
        <v>90</v>
      </c>
      <c r="C6" s="7">
        <v>36000</v>
      </c>
      <c r="D6" s="5">
        <v>57</v>
      </c>
      <c r="E6" s="5">
        <v>143</v>
      </c>
      <c r="F6" s="7">
        <f>C6*D6</f>
        <v>2052000</v>
      </c>
    </row>
    <row r="7" spans="1:6" x14ac:dyDescent="0.3">
      <c r="A7" s="5" t="s">
        <v>120</v>
      </c>
      <c r="B7" s="5">
        <v>95</v>
      </c>
      <c r="C7" s="7">
        <v>36000</v>
      </c>
      <c r="D7" s="5">
        <v>68</v>
      </c>
      <c r="E7" s="5">
        <v>132</v>
      </c>
      <c r="F7" s="7">
        <f>C7*D7</f>
        <v>2448000</v>
      </c>
    </row>
    <row r="8" spans="1:6" x14ac:dyDescent="0.3">
      <c r="A8" s="5" t="s">
        <v>122</v>
      </c>
      <c r="B8" s="5">
        <v>100</v>
      </c>
      <c r="C8" s="7">
        <v>37500</v>
      </c>
      <c r="D8" s="8">
        <v>118</v>
      </c>
      <c r="E8" s="5">
        <v>82</v>
      </c>
      <c r="F8" s="7">
        <f>C8*D8</f>
        <v>4425000</v>
      </c>
    </row>
    <row r="9" spans="1:6" x14ac:dyDescent="0.3">
      <c r="A9" s="5" t="s">
        <v>122</v>
      </c>
      <c r="B9" s="5">
        <v>90</v>
      </c>
      <c r="C9" s="7">
        <v>37500</v>
      </c>
      <c r="D9" s="8">
        <v>120</v>
      </c>
      <c r="E9" s="5">
        <v>80</v>
      </c>
      <c r="F9" s="7">
        <f>C9*D9</f>
        <v>4500000</v>
      </c>
    </row>
    <row r="10" spans="1:6" x14ac:dyDescent="0.3">
      <c r="A10" s="5" t="s">
        <v>122</v>
      </c>
      <c r="B10" s="5">
        <v>105</v>
      </c>
      <c r="C10" s="7">
        <v>37500</v>
      </c>
      <c r="D10" s="5">
        <v>95</v>
      </c>
      <c r="E10" s="5">
        <v>105</v>
      </c>
      <c r="F10" s="7">
        <f>C10*D10</f>
        <v>3562500</v>
      </c>
    </row>
    <row r="11" spans="1:6" x14ac:dyDescent="0.3">
      <c r="A11" s="5" t="s">
        <v>122</v>
      </c>
      <c r="B11" s="5">
        <v>95</v>
      </c>
      <c r="C11" s="7">
        <v>37500</v>
      </c>
      <c r="D11" s="5">
        <v>99</v>
      </c>
      <c r="E11" s="5">
        <v>101</v>
      </c>
      <c r="F11" s="7">
        <f>C11*D11</f>
        <v>3712500</v>
      </c>
    </row>
    <row r="12" spans="1:6" x14ac:dyDescent="0.3">
      <c r="A12" s="5" t="s">
        <v>121</v>
      </c>
      <c r="B12" s="5">
        <v>90</v>
      </c>
      <c r="C12" s="7">
        <v>35000</v>
      </c>
      <c r="D12" s="8">
        <v>92</v>
      </c>
      <c r="E12" s="5">
        <v>108</v>
      </c>
      <c r="F12" s="7">
        <f>C12*D12</f>
        <v>3220000</v>
      </c>
    </row>
    <row r="13" spans="1:6" x14ac:dyDescent="0.3">
      <c r="A13" s="5" t="s">
        <v>121</v>
      </c>
      <c r="B13" s="5">
        <v>105</v>
      </c>
      <c r="C13" s="7">
        <v>35000</v>
      </c>
      <c r="D13" s="8">
        <v>111</v>
      </c>
      <c r="E13" s="5">
        <v>89</v>
      </c>
      <c r="F13" s="7">
        <f>C13*D13</f>
        <v>3885000</v>
      </c>
    </row>
    <row r="14" spans="1:6" x14ac:dyDescent="0.3">
      <c r="A14" s="5" t="s">
        <v>121</v>
      </c>
      <c r="B14" s="5">
        <v>95</v>
      </c>
      <c r="C14" s="7">
        <v>35000</v>
      </c>
      <c r="D14" s="5">
        <v>75</v>
      </c>
      <c r="E14" s="5">
        <v>125</v>
      </c>
      <c r="F14" s="7">
        <f>C14*D14</f>
        <v>2625000</v>
      </c>
    </row>
    <row r="15" spans="1:6" x14ac:dyDescent="0.3">
      <c r="A15" s="5" t="s">
        <v>121</v>
      </c>
      <c r="B15" s="5">
        <v>100</v>
      </c>
      <c r="C15" s="7">
        <v>35000</v>
      </c>
      <c r="D15" s="5">
        <v>85</v>
      </c>
      <c r="E15" s="5">
        <v>115</v>
      </c>
      <c r="F15" s="7">
        <f>C15*D15</f>
        <v>2975000</v>
      </c>
    </row>
    <row r="16" spans="1:6" x14ac:dyDescent="0.3">
      <c r="A16" s="5" t="s">
        <v>119</v>
      </c>
      <c r="B16" s="5">
        <v>95</v>
      </c>
      <c r="C16" s="7">
        <v>42000</v>
      </c>
      <c r="D16" s="8">
        <v>94</v>
      </c>
      <c r="E16" s="5">
        <v>106</v>
      </c>
      <c r="F16" s="7">
        <f>C16*D16</f>
        <v>3948000</v>
      </c>
    </row>
    <row r="17" spans="1:6" x14ac:dyDescent="0.3">
      <c r="A17" s="5" t="s">
        <v>119</v>
      </c>
      <c r="B17" s="5">
        <v>90</v>
      </c>
      <c r="C17" s="7">
        <v>42000</v>
      </c>
      <c r="D17" s="8">
        <v>102</v>
      </c>
      <c r="E17" s="5">
        <v>98</v>
      </c>
      <c r="F17" s="7">
        <f>C17*D17</f>
        <v>4284000</v>
      </c>
    </row>
    <row r="18" spans="1:6" x14ac:dyDescent="0.3">
      <c r="A18" s="5" t="s">
        <v>119</v>
      </c>
      <c r="B18" s="5">
        <v>105</v>
      </c>
      <c r="C18" s="7">
        <v>42000</v>
      </c>
      <c r="D18" s="5">
        <v>47</v>
      </c>
      <c r="E18" s="5">
        <v>153</v>
      </c>
      <c r="F18" s="7">
        <f>C18*D18</f>
        <v>1974000</v>
      </c>
    </row>
    <row r="19" spans="1:6" x14ac:dyDescent="0.3">
      <c r="A19" s="5" t="s">
        <v>119</v>
      </c>
      <c r="B19" s="5">
        <v>100</v>
      </c>
      <c r="C19" s="7">
        <v>42000</v>
      </c>
      <c r="D19" s="5">
        <v>68</v>
      </c>
      <c r="E19" s="5">
        <v>132</v>
      </c>
      <c r="F19" s="7">
        <f>C19*D19</f>
        <v>2856000</v>
      </c>
    </row>
  </sheetData>
  <sortState xmlns:xlrd2="http://schemas.microsoft.com/office/spreadsheetml/2017/richdata2" ref="A4:F19">
    <sortCondition descending="1" ref="A4:A19"/>
    <sortCondition sortBy="cellColor" ref="D4:D19" dxfId="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I22" sqref="I22"/>
    </sheetView>
  </sheetViews>
  <sheetFormatPr defaultRowHeight="16.5" x14ac:dyDescent="0.3"/>
  <cols>
    <col min="1" max="1" width="13.125" bestFit="1" customWidth="1"/>
    <col min="2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31" t="s">
        <v>123</v>
      </c>
      <c r="B1" s="31"/>
      <c r="C1" s="31"/>
      <c r="D1" s="31"/>
      <c r="E1" s="31"/>
      <c r="F1" s="31"/>
      <c r="G1" s="31"/>
      <c r="H1" s="31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21" t="s">
        <v>42</v>
      </c>
      <c r="B18" t="s">
        <v>208</v>
      </c>
    </row>
    <row r="20" spans="1:5" x14ac:dyDescent="0.3">
      <c r="A20" s="21" t="s">
        <v>212</v>
      </c>
      <c r="B20" s="21" t="s">
        <v>211</v>
      </c>
    </row>
    <row r="21" spans="1:5" x14ac:dyDescent="0.3">
      <c r="A21" s="21" t="s">
        <v>209</v>
      </c>
      <c r="B21" t="s">
        <v>130</v>
      </c>
      <c r="C21" t="s">
        <v>51</v>
      </c>
      <c r="D21" t="s">
        <v>54</v>
      </c>
      <c r="E21" t="s">
        <v>59</v>
      </c>
    </row>
    <row r="22" spans="1:5" x14ac:dyDescent="0.3">
      <c r="A22" s="22" t="s">
        <v>128</v>
      </c>
      <c r="B22" s="24">
        <v>3741000</v>
      </c>
      <c r="C22" s="24">
        <v>3045000</v>
      </c>
      <c r="D22" s="24">
        <v>2610000</v>
      </c>
      <c r="E22" s="24">
        <v>2088000</v>
      </c>
    </row>
    <row r="23" spans="1:5" x14ac:dyDescent="0.3">
      <c r="A23" s="22" t="s">
        <v>139</v>
      </c>
      <c r="B23" s="24"/>
      <c r="C23" s="24">
        <v>2871000</v>
      </c>
      <c r="D23" s="24">
        <v>2305500</v>
      </c>
      <c r="E23" s="24">
        <v>1914000</v>
      </c>
    </row>
    <row r="24" spans="1:5" x14ac:dyDescent="0.3">
      <c r="A24" s="22" t="s">
        <v>134</v>
      </c>
      <c r="B24" s="24">
        <v>4089000</v>
      </c>
      <c r="C24" s="24">
        <v>3066750</v>
      </c>
      <c r="D24" s="24">
        <v>2349000</v>
      </c>
      <c r="E24" s="24"/>
    </row>
    <row r="25" spans="1:5" x14ac:dyDescent="0.3">
      <c r="A25" s="22" t="s">
        <v>210</v>
      </c>
      <c r="B25" s="23">
        <v>3915000</v>
      </c>
      <c r="C25" s="23">
        <v>3012375</v>
      </c>
      <c r="D25" s="23">
        <v>2421500</v>
      </c>
      <c r="E25" s="2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O9" sqref="O9"/>
    </sheetView>
  </sheetViews>
  <sheetFormatPr defaultRowHeight="16.5" x14ac:dyDescent="0.3"/>
  <cols>
    <col min="7" max="7" width="5.625" customWidth="1"/>
  </cols>
  <sheetData>
    <row r="1" spans="1:6" ht="20.25" x14ac:dyDescent="0.3">
      <c r="A1" s="31" t="s">
        <v>144</v>
      </c>
      <c r="B1" s="31"/>
      <c r="C1" s="31"/>
      <c r="D1" s="31"/>
      <c r="E1" s="31"/>
      <c r="F1" s="31"/>
    </row>
    <row r="3" spans="1:6" x14ac:dyDescent="0.3">
      <c r="A3" s="25" t="s">
        <v>145</v>
      </c>
      <c r="B3" s="25" t="s">
        <v>146</v>
      </c>
      <c r="C3" s="25" t="s">
        <v>147</v>
      </c>
      <c r="D3" s="25" t="s">
        <v>148</v>
      </c>
      <c r="E3" s="25" t="s">
        <v>149</v>
      </c>
      <c r="F3" s="25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K9" sqref="K9"/>
    </sheetView>
  </sheetViews>
  <sheetFormatPr defaultRowHeight="16.5" x14ac:dyDescent="0.3"/>
  <sheetData>
    <row r="1" spans="1:5" ht="20.25" x14ac:dyDescent="0.3">
      <c r="A1" s="31" t="s">
        <v>161</v>
      </c>
      <c r="B1" s="31"/>
      <c r="C1" s="31"/>
      <c r="D1" s="31"/>
      <c r="E1" s="31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예림 남</cp:lastModifiedBy>
  <dcterms:created xsi:type="dcterms:W3CDTF">2023-04-27T08:01:32Z</dcterms:created>
  <dcterms:modified xsi:type="dcterms:W3CDTF">2025-10-03T13:38:55Z</dcterms:modified>
</cp:coreProperties>
</file>