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풀었던거\"/>
    </mc:Choice>
  </mc:AlternateContent>
  <xr:revisionPtr revIDLastSave="0" documentId="13_ncr:1_{72731479-258B-4866-9889-D8463EE8A152}" xr6:coauthVersionLast="47" xr6:coauthVersionMax="47" xr10:uidLastSave="{00000000-0000-0000-0000-000000000000}"/>
  <bookViews>
    <workbookView xWindow="-108" yWindow="-108" windowWidth="23256" windowHeight="12456" activeTab="4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'기본작업-3'!$A$17:$B$19</definedName>
    <definedName name="_xlnm.Extract" localSheetId="2">'기본작업-3'!#REF!</definedName>
  </definedNames>
  <calcPr calcId="191029"/>
  <pivotCaches>
    <pivotCache cacheId="13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2" l="1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E11" i="12"/>
  <c r="E5" i="9"/>
  <c r="E6" i="9"/>
  <c r="E7" i="9"/>
  <c r="E8" i="9"/>
  <c r="E9" i="9"/>
  <c r="E10" i="9"/>
  <c r="E4" i="9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<sst xmlns="http://schemas.openxmlformats.org/spreadsheetml/2006/main" count="317" uniqueCount="259">
  <si>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</si>
  <si>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</si>
  <si>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</si>
  <si>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</si>
  <si>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</si>
  <si>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</si>
  <si>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</si>
  <si>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</si>
  <si>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</si>
  <si>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</si>
  <si>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</si>
  <si>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</si>
  <si>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</si>
  <si>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</si>
  <si>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</si>
  <si>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</si>
  <si>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</si>
  <si>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</si>
  <si>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</si>
  <si>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</si>
  <si>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</si>
  <si>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</si>
  <si>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</si>
  <si>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</si>
  <si>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</si>
  <si>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</si>
  <si>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</si>
  <si>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</si>
  <si>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</si>
  <si>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</si>
  <si>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</si>
  <si>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</si>
  <si>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</si>
  <si>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</si>
  <si>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</si>
  <si>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</si>
  <si>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</si>
  <si>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</si>
  <si>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</si>
  <si>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</si>
  <si>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</si>
  <si>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</si>
  <si>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</si>
  <si>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</si>
  <si>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</si>
  <si>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</si>
  <si>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</si>
  <si>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</si>
  <si>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</si>
  <si>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</si>
  <si>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</si>
  <si>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</si>
  <si>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</si>
  <si>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</si>
  <si>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</si>
  <si>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</si>
  <si>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</si>
  <si>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</si>
  <si>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</si>
  <si>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</si>
  <si>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</si>
  <si>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</si>
  <si>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</si>
  <si>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</si>
  <si>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</si>
  <si>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</si>
  <si>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</si>
  <si>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</si>
  <si>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</si>
  <si>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</si>
  <si>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</si>
  <si>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</si>
  <si>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</si>
  <si>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</si>
  <si>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</si>
  <si>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</si>
  <si>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</si>
  <si>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</si>
  <si>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</si>
  <si>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</si>
  <si>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</si>
  <si>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</si>
  <si>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</si>
  <si>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</si>
  <si>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</si>
  <si>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</si>
  <si>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</si>
  <si>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</si>
  <si>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</si>
  <si>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</si>
  <si>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</si>
  <si>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</si>
  <si>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</si>
  <si>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</si>
  <si>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</si>
  <si>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</si>
  <si>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</si>
  <si>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</si>
  <si>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</si>
  <si>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</si>
  <si>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</si>
  <si>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</si>
  <si>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</si>
  <si>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</si>
  <si>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</si>
  <si>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</si>
  <si>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</si>
  <si>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</si>
  <si>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</si>
  <si>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</si>
  <si>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</si>
  <si>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</si>
  <si>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</si>
  <si>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</si>
  <si>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</si>
  <si>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</si>
  <si>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</si>
  <si>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</si>
  <si>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</si>
  <si>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</si>
  <si>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</si>
  <si>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</si>
  <si>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</si>
  <si>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</si>
  <si>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</si>
  <si>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</si>
  <si>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</si>
  <si>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</si>
  <si>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</si>
  <si>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</si>
  <si>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</si>
  <si>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</si>
  <si>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</si>
  <si>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</si>
  <si>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</si>
  <si>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</si>
  <si>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</si>
  <si>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</si>
  <si>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</si>
  <si>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</si>
  <si>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</si>
  <si>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</si>
  <si>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</si>
  <si>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</si>
  <si>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</si>
  <si>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</si>
  <si>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</si>
  <si>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</si>
  <si>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</si>
  <si>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</si>
  <si>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</si>
  <si>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</si>
  <si>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</si>
  <si>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</si>
  <si>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</si>
  <si>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</si>
  <si>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</si>
  <si>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</si>
  <si>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</si>
  <si>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</si>
  <si>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</si>
  <si>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</si>
  <si>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</si>
  <si>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</si>
  <si>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</si>
  <si>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</si>
  <si>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</si>
  <si>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</si>
  <si>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</si>
  <si>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</si>
  <si>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</si>
  <si>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</si>
  <si>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</si>
  <si>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</si>
  <si>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</si>
  <si>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</si>
  <si>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</si>
  <si>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</si>
  <si>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</si>
  <si>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</si>
  <si>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</si>
  <si>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</si>
  <si>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</si>
  <si>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</si>
  <si>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</si>
  <si>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</si>
  <si>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</si>
  <si>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</si>
  <si>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</si>
  <si>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</si>
  <si>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</si>
  <si>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</si>
  <si>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</si>
  <si>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</si>
  <si>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</si>
  <si>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</si>
  <si>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</si>
  <si>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</si>
  <si>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</si>
  <si>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</si>
  <si>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</si>
  <si>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</si>
  <si>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</si>
  <si>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</si>
  <si>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</si>
  <si>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</si>
  <si>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</si>
  <si>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</si>
  <si>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</si>
  <si>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</si>
  <si>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</si>
  <si>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</si>
  <si>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</si>
  <si>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</si>
  <si>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</si>
  <si>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</si>
  <si>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</si>
  <si>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</si>
  <si>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거래처명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</si>
  <si>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</si>
  <si>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</si>
  <si>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</si>
  <si>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</si>
  <si>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</si>
  <si>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거래량</t>
    <phoneticPr fontId="1" type="noConversion"/>
  </si>
  <si>
    <t>거래금액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</si>
  <si>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</si>
  <si>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</si>
  <si>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</si>
  <si>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</si>
  <si>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</si>
  <si>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반품량</t>
    <phoneticPr fontId="1" type="noConversion"/>
  </si>
  <si>
    <t>반품비율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</si>
  <si>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</si>
  <si>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</si>
  <si>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</si>
  <si>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</si>
  <si>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</si>
  <si>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平均</t>
    <phoneticPr fontId="1" type="noConversion"/>
  </si>
  <si>
    <t>1500=&lt;</t>
    <phoneticPr fontId="1" type="noConversion"/>
  </si>
  <si>
    <t>1000&gt;=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</si>
  <si>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</si>
  <si>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</si>
  <si>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</si>
  <si>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</si>
  <si>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</si>
  <si>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</si>
  <si>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</si>
  <si>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</si>
  <si>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</si>
  <si>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</si>
  <si>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</si>
  <si>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</si>
  <si>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</si>
  <si>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개월(주문일자)</t>
  </si>
  <si>
    <t>값</t>
  </si>
  <si>
    <t>*</t>
  </si>
  <si>
    <t>*백화점</t>
    <phoneticPr fontId="1" type="noConversion"/>
  </si>
  <si>
    <t>*마트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</si>
</sst>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0&quot;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NumberFormat="1">
      <alignment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D-4632-B9EE-59F192006C41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98-4BDC-81E9-7F1048CD1FE8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98-4BDC-81E9-7F1048CD1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9CDEAA14-95C3-83D8-82A7-4108446511CF}"/>
            </a:ext>
          </a:extLst>
        </xdr:cNvPr>
        <xdr:cNvSpPr/>
      </xdr:nvSpPr>
      <xdr:spPr>
        <a:xfrm>
          <a:off x="3779520" y="929640"/>
          <a:ext cx="67056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992.615399421295" createdVersion="8" refreshedVersion="8" minRefreshableVersion="3" recordCount="11" xr:uid="{B56D3C27-A8C2-4431-B257-D002082E2E45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ABA00E5-FEAD-47B5-918E-A77BB6557889}" name="피벗 테이블2" cacheId="13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A8" sqref="A8"/>
    </sheetView>
  </sheetViews>
  <sheetFormatPr defaultRowHeight="17.399999999999999" x14ac:dyDescent="0.4"/>
  <cols>
    <col min="1" max="1" width="10.3984375" bestFit="1" customWidth="1"/>
    <col min="4" max="4" width="9.296875" bestFit="1" customWidth="1"/>
  </cols>
  <sheetData>
    <row r="1" spans="1:6" x14ac:dyDescent="0.4">
      <c r="A1" t="s">
        <v>0</v>
      </c>
    </row>
    <row r="3" spans="1:6" x14ac:dyDescent="0.4">
      <c r="A3" s="2" t="s">
        <v>217</v>
      </c>
      <c r="B3" s="2" t="s">
        <v>218</v>
      </c>
      <c r="C3" s="2" t="s">
        <v>224</v>
      </c>
      <c r="D3" s="2" t="s">
        <v>225</v>
      </c>
      <c r="E3" s="2" t="s">
        <v>231</v>
      </c>
      <c r="F3" s="2" t="s">
        <v>232</v>
      </c>
    </row>
    <row r="4" spans="1:6" x14ac:dyDescent="0.4">
      <c r="A4" s="2" t="s">
        <v>233</v>
      </c>
      <c r="B4" s="2" t="s">
        <v>219</v>
      </c>
      <c r="C4" s="1">
        <v>5200</v>
      </c>
      <c r="D4" s="4" t="s">
        <v>226</v>
      </c>
      <c r="E4" s="2">
        <v>68</v>
      </c>
      <c r="F4" s="3">
        <v>1.3100000000000001E-2</v>
      </c>
    </row>
    <row r="5" spans="1:6" x14ac:dyDescent="0.4">
      <c r="A5" s="2" t="s">
        <v>234</v>
      </c>
      <c r="B5" s="2" t="s">
        <v>220</v>
      </c>
      <c r="C5" s="1">
        <v>2750</v>
      </c>
      <c r="D5" s="4" t="s">
        <v>227</v>
      </c>
      <c r="E5" s="2">
        <v>37</v>
      </c>
      <c r="F5" s="3">
        <v>1.35E-2</v>
      </c>
    </row>
    <row r="6" spans="1:6" x14ac:dyDescent="0.4">
      <c r="A6" s="2" t="s">
        <v>235</v>
      </c>
      <c r="B6" s="2" t="s">
        <v>221</v>
      </c>
      <c r="C6" s="1">
        <v>4820</v>
      </c>
      <c r="D6" s="4" t="s">
        <v>228</v>
      </c>
      <c r="E6" s="2">
        <v>159</v>
      </c>
      <c r="F6" s="3">
        <v>3.3099999999999997E-2</v>
      </c>
    </row>
    <row r="7" spans="1:6" x14ac:dyDescent="0.4">
      <c r="A7" s="2" t="s">
        <v>236</v>
      </c>
      <c r="B7" s="2" t="s">
        <v>222</v>
      </c>
      <c r="C7" s="1">
        <v>3990</v>
      </c>
      <c r="D7" s="4" t="s">
        <v>229</v>
      </c>
      <c r="E7" s="2">
        <v>81</v>
      </c>
      <c r="F7" s="3">
        <v>2.0299999999999999E-2</v>
      </c>
    </row>
    <row r="8" spans="1:6" x14ac:dyDescent="0.4">
      <c r="A8" s="2" t="s">
        <v>237</v>
      </c>
      <c r="B8" s="2" t="s">
        <v>223</v>
      </c>
      <c r="C8" s="1">
        <v>6440</v>
      </c>
      <c r="D8" s="4" t="s">
        <v>230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F5" sqref="F5:F13"/>
    </sheetView>
  </sheetViews>
  <sheetFormatPr defaultRowHeight="17.399999999999999" x14ac:dyDescent="0.4"/>
  <cols>
    <col min="1" max="1" width="9.19921875" bestFit="1" customWidth="1"/>
  </cols>
  <sheetData>
    <row r="1" spans="1:7" ht="25.2" x14ac:dyDescent="0.4">
      <c r="A1" s="15" t="s">
        <v>19</v>
      </c>
      <c r="B1" s="15"/>
      <c r="C1" s="15"/>
      <c r="D1" s="15"/>
      <c r="E1" s="15"/>
      <c r="F1" s="15"/>
      <c r="G1" s="15"/>
    </row>
    <row r="3" spans="1:7" x14ac:dyDescent="0.4">
      <c r="A3" s="23" t="s">
        <v>1</v>
      </c>
      <c r="B3" s="23" t="s">
        <v>2</v>
      </c>
      <c r="C3" s="23" t="s">
        <v>20</v>
      </c>
      <c r="D3" s="23"/>
      <c r="E3" s="23"/>
      <c r="F3" s="23" t="s">
        <v>238</v>
      </c>
      <c r="G3" s="23" t="s">
        <v>15</v>
      </c>
    </row>
    <row r="4" spans="1:7" x14ac:dyDescent="0.4">
      <c r="A4" s="23"/>
      <c r="B4" s="23"/>
      <c r="C4" s="16" t="s">
        <v>16</v>
      </c>
      <c r="D4" s="16" t="s">
        <v>17</v>
      </c>
      <c r="E4" s="16" t="s">
        <v>18</v>
      </c>
      <c r="F4" s="23"/>
      <c r="G4" s="23"/>
    </row>
    <row r="5" spans="1:7" x14ac:dyDescent="0.4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22">
        <f>AVERAGE(C5:E5)</f>
        <v>82</v>
      </c>
      <c r="G5" s="5" t="s">
        <v>13</v>
      </c>
    </row>
    <row r="6" spans="1:7" x14ac:dyDescent="0.4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22">
        <f t="shared" ref="F6:F13" si="0">AVERAGE(C6:E6)</f>
        <v>53.666666666666664</v>
      </c>
      <c r="G6" s="5" t="s">
        <v>14</v>
      </c>
    </row>
    <row r="7" spans="1:7" x14ac:dyDescent="0.4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22">
        <f t="shared" si="0"/>
        <v>93.333333333333329</v>
      </c>
      <c r="G7" s="5" t="s">
        <v>13</v>
      </c>
    </row>
    <row r="8" spans="1:7" x14ac:dyDescent="0.4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22">
        <f t="shared" si="0"/>
        <v>57</v>
      </c>
      <c r="G8" s="5" t="s">
        <v>14</v>
      </c>
    </row>
    <row r="9" spans="1:7" x14ac:dyDescent="0.4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22">
        <f t="shared" si="0"/>
        <v>84</v>
      </c>
      <c r="G9" s="5" t="s">
        <v>13</v>
      </c>
    </row>
    <row r="10" spans="1:7" x14ac:dyDescent="0.4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22">
        <f t="shared" si="0"/>
        <v>49.333333333333336</v>
      </c>
      <c r="G10" s="5" t="s">
        <v>14</v>
      </c>
    </row>
    <row r="11" spans="1:7" x14ac:dyDescent="0.4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22">
        <f t="shared" si="0"/>
        <v>94.666666666666671</v>
      </c>
      <c r="G11" s="5" t="s">
        <v>13</v>
      </c>
    </row>
    <row r="12" spans="1:7" x14ac:dyDescent="0.4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22">
        <f t="shared" si="0"/>
        <v>84</v>
      </c>
      <c r="G12" s="5" t="s">
        <v>13</v>
      </c>
    </row>
    <row r="13" spans="1:7" x14ac:dyDescent="0.4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22">
        <f t="shared" si="0"/>
        <v>60.666666666666664</v>
      </c>
      <c r="G13" s="5" t="s">
        <v>14</v>
      </c>
    </row>
    <row r="14" spans="1:7" x14ac:dyDescent="0.4">
      <c r="A14" s="5">
        <v>11110240</v>
      </c>
      <c r="B14" s="5" t="s">
        <v>11</v>
      </c>
      <c r="C14" s="24" t="s">
        <v>116</v>
      </c>
      <c r="D14" s="24"/>
      <c r="E14" s="24"/>
      <c r="F14" s="24"/>
      <c r="G14" s="5" t="s">
        <v>14</v>
      </c>
    </row>
  </sheetData>
  <mergeCells count="6">
    <mergeCell ref="A3:A4"/>
    <mergeCell ref="C14:F14"/>
    <mergeCell ref="G3:G4"/>
    <mergeCell ref="F3:F4"/>
    <mergeCell ref="C3:E3"/>
    <mergeCell ref="B3:B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19"/>
  <sheetViews>
    <sheetView topLeftCell="A3" workbookViewId="0">
      <selection activeCell="D19" sqref="D19"/>
    </sheetView>
  </sheetViews>
  <sheetFormatPr defaultRowHeight="17.399999999999999" x14ac:dyDescent="0.4"/>
  <cols>
    <col min="1" max="1" width="13.59765625" customWidth="1"/>
    <col min="2" max="2" width="12.296875" bestFit="1" customWidth="1"/>
    <col min="3" max="3" width="10.69921875" bestFit="1" customWidth="1"/>
    <col min="4" max="4" width="9.09765625" bestFit="1" customWidth="1"/>
    <col min="6" max="6" width="12.69921875" bestFit="1" customWidth="1"/>
  </cols>
  <sheetData>
    <row r="1" spans="1:6" ht="21" x14ac:dyDescent="0.4">
      <c r="A1" s="25" t="s">
        <v>24</v>
      </c>
      <c r="B1" s="25"/>
      <c r="C1" s="25"/>
      <c r="D1" s="25"/>
      <c r="E1" s="25"/>
      <c r="F1" s="25"/>
    </row>
    <row r="3" spans="1:6" x14ac:dyDescent="0.4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4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4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4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4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4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4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4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4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4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4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4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4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4">
      <c r="A17" s="2" t="s">
        <v>26</v>
      </c>
      <c r="B17" s="2" t="s">
        <v>21</v>
      </c>
      <c r="C17" s="2"/>
      <c r="D17" s="2"/>
      <c r="E17" s="2"/>
      <c r="F17" s="2"/>
    </row>
    <row r="18" spans="1:6" x14ac:dyDescent="0.4">
      <c r="A18" s="17">
        <v>45397</v>
      </c>
      <c r="B18" s="2" t="s">
        <v>240</v>
      </c>
      <c r="C18" s="2"/>
      <c r="D18" s="2"/>
      <c r="E18" s="2"/>
      <c r="F18" s="2"/>
    </row>
    <row r="19" spans="1:6" x14ac:dyDescent="0.4">
      <c r="B19" s="2" t="s">
        <v>239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workbookViewId="0">
      <selection activeCell="L4" sqref="L4"/>
    </sheetView>
  </sheetViews>
  <sheetFormatPr defaultRowHeight="17.399999999999999" x14ac:dyDescent="0.4"/>
  <cols>
    <col min="1" max="1" width="10.69921875" bestFit="1" customWidth="1"/>
    <col min="3" max="3" width="10.3984375" bestFit="1" customWidth="1"/>
    <col min="6" max="6" width="8.69921875" customWidth="1"/>
  </cols>
  <sheetData>
    <row r="1" spans="1:12" x14ac:dyDescent="0.4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4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4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/>
    </row>
    <row r="4" spans="1:12" x14ac:dyDescent="0.4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/>
    </row>
    <row r="5" spans="1:12" x14ac:dyDescent="0.4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/>
    </row>
    <row r="6" spans="1:12" x14ac:dyDescent="0.4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/>
    </row>
    <row r="7" spans="1:12" x14ac:dyDescent="0.4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/>
    </row>
    <row r="8" spans="1:12" x14ac:dyDescent="0.4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/>
    </row>
    <row r="9" spans="1:12" x14ac:dyDescent="0.4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/>
    </row>
    <row r="10" spans="1:12" x14ac:dyDescent="0.4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/>
    </row>
    <row r="11" spans="1:12" x14ac:dyDescent="0.4">
      <c r="A11" s="26" t="s">
        <v>211</v>
      </c>
      <c r="B11" s="27"/>
      <c r="C11" s="27"/>
      <c r="D11" s="28"/>
      <c r="E11" s="12">
        <f ca="1">ABS(AVERAGEIF(A2:E10,"영업1팀",C2:C10)-AVERAGEIF(A2:E10,"영업1팀",D2:D10))</f>
        <v>100.5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/>
    </row>
    <row r="13" spans="1:12" x14ac:dyDescent="0.4">
      <c r="A13" s="10" t="s">
        <v>216</v>
      </c>
      <c r="B13" s="9" t="s">
        <v>151</v>
      </c>
      <c r="E13" s="29" t="s">
        <v>208</v>
      </c>
      <c r="F13" s="29"/>
      <c r="H13" s="10" t="s">
        <v>180</v>
      </c>
      <c r="I13" s="9" t="s">
        <v>183</v>
      </c>
    </row>
    <row r="14" spans="1:12" x14ac:dyDescent="0.4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4">
      <c r="A15" s="5" t="s">
        <v>161</v>
      </c>
      <c r="B15" s="5" t="s">
        <v>172</v>
      </c>
      <c r="C15" s="5" t="str">
        <f>UPPER(VLOOKUP(LEFT(B15,1),$E$15:$F$18,2,FALSE))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4">
      <c r="A16" s="5" t="s">
        <v>162</v>
      </c>
      <c r="B16" s="5" t="s">
        <v>176</v>
      </c>
      <c r="C16" s="5" t="str">
        <f t="shared" ref="C16:C23" si="0">UPPER(VLOOKUP(LEFT(B16,1),$E$15:$F$18,2,FALSE))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4">
      <c r="A17" s="5" t="s">
        <v>160</v>
      </c>
      <c r="B17" s="5" t="s">
        <v>174</v>
      </c>
      <c r="C17" s="5" t="str">
        <f t="shared" si="0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4">
      <c r="A18" s="5" t="s">
        <v>159</v>
      </c>
      <c r="B18" s="5" t="s">
        <v>177</v>
      </c>
      <c r="C18" s="5" t="str">
        <f t="shared" si="0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4">
      <c r="A19" s="5" t="s">
        <v>158</v>
      </c>
      <c r="B19" s="5" t="s">
        <v>179</v>
      </c>
      <c r="C19" s="5" t="str">
        <f t="shared" si="0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4">
      <c r="A20" s="5" t="s">
        <v>157</v>
      </c>
      <c r="B20" s="5" t="s">
        <v>173</v>
      </c>
      <c r="C20" s="5" t="str">
        <f t="shared" si="0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4">
      <c r="A21" s="5" t="s">
        <v>156</v>
      </c>
      <c r="B21" s="5" t="s">
        <v>175</v>
      </c>
      <c r="C21" s="5" t="str">
        <f t="shared" si="0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4">
      <c r="A22" s="5" t="s">
        <v>155</v>
      </c>
      <c r="B22" s="5" t="s">
        <v>178</v>
      </c>
      <c r="C22" s="5" t="str">
        <f t="shared" si="0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4">
      <c r="A23" s="5" t="s">
        <v>181</v>
      </c>
      <c r="B23" s="5" t="s">
        <v>182</v>
      </c>
      <c r="C23" s="5" t="str">
        <f t="shared" si="0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4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4">
      <c r="A25" s="10" t="s">
        <v>198</v>
      </c>
      <c r="B25" s="9" t="s">
        <v>200</v>
      </c>
      <c r="H25" s="26" t="s">
        <v>212</v>
      </c>
      <c r="I25" s="27"/>
      <c r="J25" s="27"/>
      <c r="K25" s="28"/>
      <c r="L25" s="5" t="str">
        <f>COUNTIF(H14:L24,_xlfn.MODE.SNGL(I15:I24))&amp;"개"</f>
        <v>4개</v>
      </c>
    </row>
    <row r="26" spans="1:12" x14ac:dyDescent="0.4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4">
      <c r="A27" s="7">
        <v>45387</v>
      </c>
      <c r="B27" s="5">
        <v>12</v>
      </c>
      <c r="C27" s="5">
        <v>17</v>
      </c>
      <c r="D27" s="5">
        <v>0</v>
      </c>
      <c r="E27" s="5" t="str">
        <f>IF(AND(WEEKDAY(A27,1),D27=0),"적합","")</f>
        <v>적합</v>
      </c>
    </row>
    <row r="28" spans="1:12" x14ac:dyDescent="0.4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1">IF(AND(WEEKDAY(A28,1),D28=0),"적합","")</f>
        <v/>
      </c>
    </row>
    <row r="29" spans="1:12" x14ac:dyDescent="0.4">
      <c r="A29" s="7">
        <v>45389</v>
      </c>
      <c r="B29" s="5">
        <v>4</v>
      </c>
      <c r="C29" s="5">
        <v>12</v>
      </c>
      <c r="D29" s="5">
        <v>15</v>
      </c>
      <c r="E29" s="5" t="str">
        <f t="shared" si="1"/>
        <v/>
      </c>
    </row>
    <row r="30" spans="1:12" x14ac:dyDescent="0.4">
      <c r="A30" s="7">
        <v>45394</v>
      </c>
      <c r="B30" s="5">
        <v>9</v>
      </c>
      <c r="C30" s="5">
        <v>17</v>
      </c>
      <c r="D30" s="5">
        <v>10</v>
      </c>
      <c r="E30" s="5" t="str">
        <f t="shared" si="1"/>
        <v/>
      </c>
    </row>
    <row r="31" spans="1:12" x14ac:dyDescent="0.4">
      <c r="A31" s="7">
        <v>45395</v>
      </c>
      <c r="B31" s="5">
        <v>10</v>
      </c>
      <c r="C31" s="5">
        <v>18</v>
      </c>
      <c r="D31" s="5">
        <v>0</v>
      </c>
      <c r="E31" s="5" t="str">
        <f t="shared" si="1"/>
        <v>적합</v>
      </c>
    </row>
    <row r="32" spans="1:12" x14ac:dyDescent="0.4">
      <c r="A32" s="7">
        <v>45396</v>
      </c>
      <c r="B32" s="5">
        <v>9</v>
      </c>
      <c r="C32" s="5">
        <v>16</v>
      </c>
      <c r="D32" s="5">
        <v>0</v>
      </c>
      <c r="E32" s="5" t="str">
        <f t="shared" si="1"/>
        <v>적합</v>
      </c>
    </row>
    <row r="33" spans="1:5" x14ac:dyDescent="0.4">
      <c r="A33" s="7">
        <v>45401</v>
      </c>
      <c r="B33" s="5">
        <v>8</v>
      </c>
      <c r="C33" s="5">
        <v>17</v>
      </c>
      <c r="D33" s="5">
        <v>20</v>
      </c>
      <c r="E33" s="5" t="str">
        <f t="shared" si="1"/>
        <v/>
      </c>
    </row>
    <row r="34" spans="1:5" x14ac:dyDescent="0.4">
      <c r="A34" s="7">
        <v>45402</v>
      </c>
      <c r="B34" s="5">
        <v>12</v>
      </c>
      <c r="C34" s="5">
        <v>25</v>
      </c>
      <c r="D34" s="5">
        <v>0</v>
      </c>
      <c r="E34" s="5" t="str">
        <f t="shared" si="1"/>
        <v>적합</v>
      </c>
    </row>
    <row r="35" spans="1:5" x14ac:dyDescent="0.4">
      <c r="A35" s="7">
        <v>45403</v>
      </c>
      <c r="B35" s="5">
        <v>11</v>
      </c>
      <c r="C35" s="5">
        <v>24</v>
      </c>
      <c r="D35" s="5">
        <v>0</v>
      </c>
      <c r="E35" s="5" t="str">
        <f t="shared" si="1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abSelected="1" topLeftCell="A13" workbookViewId="0">
      <selection activeCell="K26" sqref="K26"/>
    </sheetView>
  </sheetViews>
  <sheetFormatPr defaultRowHeight="17.399999999999999" x14ac:dyDescent="0.4"/>
  <cols>
    <col min="1" max="1" width="24.09765625" bestFit="1" customWidth="1"/>
    <col min="2" max="2" width="14.09765625" bestFit="1" customWidth="1"/>
    <col min="3" max="5" width="10.59765625" bestFit="1" customWidth="1"/>
    <col min="6" max="6" width="10.8984375" bestFit="1" customWidth="1"/>
    <col min="7" max="7" width="10.59765625" bestFit="1" customWidth="1"/>
    <col min="8" max="8" width="10.8984375" bestFit="1" customWidth="1"/>
    <col min="9" max="9" width="18.796875" bestFit="1" customWidth="1"/>
  </cols>
  <sheetData>
    <row r="1" spans="1:7" ht="21" x14ac:dyDescent="0.4">
      <c r="A1" s="25" t="s">
        <v>69</v>
      </c>
      <c r="B1" s="25"/>
      <c r="C1" s="25"/>
      <c r="D1" s="25"/>
      <c r="E1" s="25"/>
      <c r="F1" s="25"/>
      <c r="G1" s="25"/>
    </row>
    <row r="3" spans="1:7" x14ac:dyDescent="0.4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4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4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4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4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4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4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4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4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4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4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4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4">
      <c r="C18" s="18" t="s">
        <v>253</v>
      </c>
    </row>
    <row r="19" spans="1:6" x14ac:dyDescent="0.4">
      <c r="A19" s="18" t="s">
        <v>254</v>
      </c>
      <c r="B19" s="18" t="s">
        <v>255</v>
      </c>
      <c r="C19" t="s">
        <v>246</v>
      </c>
      <c r="D19" t="s">
        <v>247</v>
      </c>
      <c r="E19" t="s">
        <v>248</v>
      </c>
      <c r="F19" t="s">
        <v>241</v>
      </c>
    </row>
    <row r="20" spans="1:6" x14ac:dyDescent="0.4">
      <c r="A20" t="s">
        <v>242</v>
      </c>
      <c r="C20" s="30"/>
      <c r="D20" s="30"/>
      <c r="E20" s="30"/>
      <c r="F20" s="30"/>
    </row>
    <row r="21" spans="1:6" x14ac:dyDescent="0.4">
      <c r="B21" t="s">
        <v>249</v>
      </c>
      <c r="C21" s="30" t="s">
        <v>256</v>
      </c>
      <c r="D21" s="30">
        <v>4</v>
      </c>
      <c r="E21" s="30">
        <v>3</v>
      </c>
      <c r="F21" s="30">
        <v>7</v>
      </c>
    </row>
    <row r="22" spans="1:6" x14ac:dyDescent="0.4">
      <c r="B22" t="s">
        <v>252</v>
      </c>
      <c r="C22" s="19" t="s">
        <v>256</v>
      </c>
      <c r="D22" s="19">
        <v>66400</v>
      </c>
      <c r="E22" s="19">
        <v>96000</v>
      </c>
      <c r="F22" s="19">
        <v>162400</v>
      </c>
    </row>
    <row r="23" spans="1:6" x14ac:dyDescent="0.4">
      <c r="A23" t="s">
        <v>243</v>
      </c>
      <c r="C23" s="30"/>
      <c r="D23" s="30"/>
      <c r="E23" s="30"/>
      <c r="F23" s="30"/>
    </row>
    <row r="24" spans="1:6" x14ac:dyDescent="0.4">
      <c r="B24" t="s">
        <v>249</v>
      </c>
      <c r="C24" s="30">
        <v>2</v>
      </c>
      <c r="D24" s="30">
        <v>4</v>
      </c>
      <c r="E24" s="30">
        <v>5</v>
      </c>
      <c r="F24" s="30">
        <v>11</v>
      </c>
    </row>
    <row r="25" spans="1:6" x14ac:dyDescent="0.4">
      <c r="B25" t="s">
        <v>252</v>
      </c>
      <c r="C25" s="19">
        <v>199800</v>
      </c>
      <c r="D25" s="19">
        <v>170000</v>
      </c>
      <c r="E25" s="19">
        <v>58000</v>
      </c>
      <c r="F25" s="19">
        <v>427800</v>
      </c>
    </row>
    <row r="26" spans="1:6" x14ac:dyDescent="0.4">
      <c r="A26" t="s">
        <v>244</v>
      </c>
      <c r="C26" s="30"/>
      <c r="D26" s="30"/>
      <c r="E26" s="30"/>
      <c r="F26" s="30"/>
    </row>
    <row r="27" spans="1:6" x14ac:dyDescent="0.4">
      <c r="B27" t="s">
        <v>249</v>
      </c>
      <c r="C27" s="30">
        <v>4</v>
      </c>
      <c r="D27" s="30">
        <v>3</v>
      </c>
      <c r="E27" s="30">
        <v>1</v>
      </c>
      <c r="F27" s="30">
        <v>8</v>
      </c>
    </row>
    <row r="28" spans="1:6" x14ac:dyDescent="0.4">
      <c r="B28" t="s">
        <v>252</v>
      </c>
      <c r="C28" s="19">
        <v>226800</v>
      </c>
      <c r="D28" s="19">
        <v>105300</v>
      </c>
      <c r="E28" s="19">
        <v>135000</v>
      </c>
      <c r="F28" s="19">
        <v>467100</v>
      </c>
    </row>
    <row r="29" spans="1:6" x14ac:dyDescent="0.4">
      <c r="A29" t="s">
        <v>245</v>
      </c>
      <c r="C29" s="30"/>
      <c r="D29" s="30"/>
      <c r="E29" s="30"/>
      <c r="F29" s="30"/>
    </row>
    <row r="30" spans="1:6" x14ac:dyDescent="0.4">
      <c r="B30" t="s">
        <v>249</v>
      </c>
      <c r="C30" s="30">
        <v>2</v>
      </c>
      <c r="D30" s="30">
        <v>4</v>
      </c>
      <c r="E30" s="30" t="s">
        <v>256</v>
      </c>
      <c r="F30" s="30">
        <v>6</v>
      </c>
    </row>
    <row r="31" spans="1:6" x14ac:dyDescent="0.4">
      <c r="B31" t="s">
        <v>252</v>
      </c>
      <c r="C31" s="19">
        <v>10600</v>
      </c>
      <c r="D31" s="19">
        <v>160400</v>
      </c>
      <c r="E31" s="19" t="s">
        <v>256</v>
      </c>
      <c r="F31" s="19">
        <v>171000</v>
      </c>
    </row>
    <row r="32" spans="1:6" x14ac:dyDescent="0.4">
      <c r="A32" t="s">
        <v>250</v>
      </c>
      <c r="C32" s="30">
        <v>8</v>
      </c>
      <c r="D32" s="30">
        <v>15</v>
      </c>
      <c r="E32" s="30">
        <v>9</v>
      </c>
      <c r="F32" s="30">
        <v>32</v>
      </c>
    </row>
    <row r="33" spans="1:6" x14ac:dyDescent="0.4">
      <c r="A33" t="s">
        <v>251</v>
      </c>
      <c r="C33" s="19">
        <v>437200</v>
      </c>
      <c r="D33" s="19">
        <v>502100</v>
      </c>
      <c r="E33" s="19">
        <v>289000</v>
      </c>
      <c r="F33" s="19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R9" sqref="R9"/>
    </sheetView>
  </sheetViews>
  <sheetFormatPr defaultRowHeight="17.399999999999999" x14ac:dyDescent="0.4"/>
  <cols>
    <col min="1" max="1" width="10.3984375" bestFit="1" customWidth="1"/>
  </cols>
  <sheetData>
    <row r="1" spans="1:9" x14ac:dyDescent="0.4">
      <c r="A1" s="9" t="s">
        <v>114</v>
      </c>
      <c r="F1" s="9" t="s">
        <v>113</v>
      </c>
    </row>
    <row r="2" spans="1:9" x14ac:dyDescent="0.4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4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4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4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4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4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4">
      <c r="A9" s="9" t="s">
        <v>115</v>
      </c>
    </row>
    <row r="10" spans="1:9" x14ac:dyDescent="0.4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4">
      <c r="A11" s="5" t="s">
        <v>257</v>
      </c>
      <c r="B11" s="5">
        <v>25</v>
      </c>
      <c r="C11" s="5">
        <v>21</v>
      </c>
      <c r="D11" s="5">
        <v>25.8</v>
      </c>
    </row>
    <row r="12" spans="1:9" x14ac:dyDescent="0.4">
      <c r="A12" s="5" t="s">
        <v>258</v>
      </c>
      <c r="B12" s="5">
        <v>18.399999999999999</v>
      </c>
      <c r="C12" s="5">
        <v>19.8</v>
      </c>
      <c r="D12" s="5">
        <v>20.399999999999999</v>
      </c>
    </row>
  </sheetData>
  <dataConsolidate function="average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I7" sqref="I7"/>
    </sheetView>
  </sheetViews>
  <sheetFormatPr defaultRowHeight="17.399999999999999" x14ac:dyDescent="0.4"/>
  <cols>
    <col min="6" max="6" width="5.59765625" customWidth="1"/>
  </cols>
  <sheetData>
    <row r="1" spans="1:5" ht="21" x14ac:dyDescent="0.4">
      <c r="A1" s="25" t="s">
        <v>43</v>
      </c>
      <c r="B1" s="25"/>
      <c r="C1" s="25"/>
      <c r="D1" s="25"/>
      <c r="E1" s="25"/>
    </row>
    <row r="3" spans="1:5" x14ac:dyDescent="0.4">
      <c r="A3" s="20" t="s">
        <v>210</v>
      </c>
      <c r="B3" s="21" t="s">
        <v>44</v>
      </c>
      <c r="C3" s="21" t="s">
        <v>45</v>
      </c>
      <c r="D3" s="21" t="s">
        <v>46</v>
      </c>
      <c r="E3" s="21" t="s">
        <v>47</v>
      </c>
    </row>
    <row r="4" spans="1:5" x14ac:dyDescent="0.4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4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4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4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4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4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4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topLeftCell="A6" workbookViewId="0">
      <selection activeCell="Q15" sqref="Q15"/>
    </sheetView>
  </sheetViews>
  <sheetFormatPr defaultRowHeight="17.399999999999999" x14ac:dyDescent="0.4"/>
  <cols>
    <col min="1" max="1" width="10.3984375" bestFit="1" customWidth="1"/>
  </cols>
  <sheetData>
    <row r="1" spans="1:6" ht="21" x14ac:dyDescent="0.4">
      <c r="A1" s="25" t="s">
        <v>68</v>
      </c>
      <c r="B1" s="25"/>
      <c r="C1" s="25"/>
      <c r="D1" s="25"/>
      <c r="E1" s="25"/>
      <c r="F1" s="25"/>
    </row>
    <row r="2" spans="1:6" x14ac:dyDescent="0.4">
      <c r="F2" s="8" t="s">
        <v>60</v>
      </c>
    </row>
    <row r="3" spans="1:6" x14ac:dyDescent="0.4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4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4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4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4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4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4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User</cp:lastModifiedBy>
  <dcterms:created xsi:type="dcterms:W3CDTF">2024-04-04T05:45:49Z</dcterms:created>
  <dcterms:modified xsi:type="dcterms:W3CDTF">2025-12-01T05:50:36Z</dcterms:modified>
</cp:coreProperties>
</file>