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최승우\OneDrive\바탕 화면\"/>
    </mc:Choice>
  </mc:AlternateContent>
  <xr:revisionPtr revIDLastSave="0" documentId="13_ncr:1_{2FCE406D-9D5D-445C-ACD0-E0AA1E604282}" xr6:coauthVersionLast="47" xr6:coauthVersionMax="47" xr10:uidLastSave="{00000000-0000-0000-0000-000000000000}"/>
  <bookViews>
    <workbookView xWindow="-108" yWindow="-108" windowWidth="23256" windowHeight="12456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계좌번호">'기본작업-2'!$C$4:$C$15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0" l="1"/>
  <c r="D22" i="10"/>
  <c r="D21" i="10"/>
  <c r="D20" i="10"/>
  <c r="D19" i="10"/>
  <c r="D18" i="10"/>
  <c r="D17" i="10"/>
  <c r="D16" i="10"/>
  <c r="D15" i="10"/>
  <c r="E4" i="8" l="1"/>
  <c r="E5" i="8"/>
  <c r="E6" i="8"/>
  <c r="E7" i="8"/>
  <c r="E8" i="8"/>
  <c r="E9" i="8"/>
  <c r="E10" i="8"/>
  <c r="E11" i="8"/>
  <c r="E12" i="8"/>
  <c r="E13" i="8"/>
  <c r="E4" i="5"/>
  <c r="E5" i="5"/>
  <c r="E6" i="5"/>
  <c r="E7" i="5"/>
  <c r="E8" i="5"/>
  <c r="E9" i="5"/>
  <c r="E10" i="5"/>
  <c r="E11" i="5"/>
  <c r="E12" i="5"/>
  <c r="E13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</calcChain>
</file>

<file path=xl/sharedStrings.xml><?xml version="1.0" encoding="utf-8"?>
<sst xmlns="http://schemas.openxmlformats.org/spreadsheetml/2006/main" count="351" uniqueCount="283">
  <si>
    <t>학생별 성적 현황</t>
  </si>
  <si>
    <t xml:space="preserve">[표1] </t>
  </si>
  <si>
    <t>원료 사용계획표</t>
  </si>
  <si>
    <t xml:space="preserve">[표2] </t>
  </si>
  <si>
    <t>수산물 경매가</t>
  </si>
  <si>
    <t>원료코드</t>
  </si>
  <si>
    <t>생산코드</t>
  </si>
  <si>
    <t>총량</t>
  </si>
  <si>
    <t>일사용량</t>
  </si>
  <si>
    <t>일수(나머지)</t>
  </si>
  <si>
    <t>품목</t>
  </si>
  <si>
    <t>경매일자</t>
  </si>
  <si>
    <t>수량</t>
  </si>
  <si>
    <t>경매가</t>
  </si>
  <si>
    <t>판매요일</t>
  </si>
  <si>
    <t>CNS-02</t>
  </si>
  <si>
    <t>25AI001</t>
  </si>
  <si>
    <t>오징어</t>
  </si>
  <si>
    <t>DJF-32</t>
  </si>
  <si>
    <t>25AI002</t>
  </si>
  <si>
    <t>꽃게</t>
  </si>
  <si>
    <t>FOA-49</t>
  </si>
  <si>
    <t>25AI003</t>
  </si>
  <si>
    <t>고등어</t>
  </si>
  <si>
    <t>KVL-15</t>
  </si>
  <si>
    <t>25AI004</t>
  </si>
  <si>
    <t>광어</t>
  </si>
  <si>
    <t>CMK-82</t>
  </si>
  <si>
    <t>25AI005</t>
  </si>
  <si>
    <t>우럭</t>
  </si>
  <si>
    <t>KES-23</t>
  </si>
  <si>
    <t>25AI006</t>
  </si>
  <si>
    <t>갈치</t>
  </si>
  <si>
    <t>AYS-09</t>
  </si>
  <si>
    <t>25AI007</t>
  </si>
  <si>
    <t>문어</t>
  </si>
  <si>
    <t>JAL-47</t>
  </si>
  <si>
    <t>25AI008</t>
  </si>
  <si>
    <t>낙지</t>
  </si>
  <si>
    <t>EXR-66</t>
  </si>
  <si>
    <t>25AI009</t>
  </si>
  <si>
    <t>참돔</t>
  </si>
  <si>
    <t xml:space="preserve">[표3] </t>
  </si>
  <si>
    <t>제품 판매 현황</t>
  </si>
  <si>
    <t xml:space="preserve">[표4] </t>
  </si>
  <si>
    <t>사원코드</t>
  </si>
  <si>
    <t>직위</t>
  </si>
  <si>
    <t>판매량</t>
  </si>
  <si>
    <t>성명</t>
  </si>
  <si>
    <t>성별</t>
  </si>
  <si>
    <t>SAL01-39</t>
  </si>
  <si>
    <t>과장</t>
  </si>
  <si>
    <t>이인호</t>
  </si>
  <si>
    <t>SAL01-52</t>
  </si>
  <si>
    <t>대리</t>
  </si>
  <si>
    <t>나윤지</t>
  </si>
  <si>
    <t>SAL01-16</t>
  </si>
  <si>
    <t>김제운</t>
  </si>
  <si>
    <t>SAL02-08</t>
  </si>
  <si>
    <t>박문도</t>
  </si>
  <si>
    <t>SAL02-97</t>
  </si>
  <si>
    <t>한새별</t>
  </si>
  <si>
    <t>SAL01-20</t>
  </si>
  <si>
    <t>사원</t>
  </si>
  <si>
    <t>윤성혁</t>
  </si>
  <si>
    <t>SAL01-78</t>
  </si>
  <si>
    <t>장준한</t>
  </si>
  <si>
    <t>SAL02-56</t>
  </si>
  <si>
    <t>김영숙</t>
  </si>
  <si>
    <t>SAL02-14</t>
  </si>
  <si>
    <t>성기운</t>
  </si>
  <si>
    <t>최미순</t>
  </si>
  <si>
    <t xml:space="preserve">[표5] </t>
  </si>
  <si>
    <t>사원명</t>
  </si>
  <si>
    <t>고소용</t>
  </si>
  <si>
    <t>노인권</t>
  </si>
  <si>
    <t>안보라</t>
  </si>
  <si>
    <t>김지안</t>
  </si>
  <si>
    <t>이부성</t>
  </si>
  <si>
    <t>최성환</t>
  </si>
  <si>
    <t>서기운</t>
  </si>
  <si>
    <t>김양미</t>
  </si>
  <si>
    <t>예금종류</t>
  </si>
  <si>
    <t>고객코드</t>
  </si>
  <si>
    <t>계좌번호</t>
  </si>
  <si>
    <t>개설년수</t>
  </si>
  <si>
    <t>개설지점</t>
  </si>
  <si>
    <t>예금잔액</t>
  </si>
  <si>
    <t>보통예금</t>
  </si>
  <si>
    <t>kji-25</t>
  </si>
  <si>
    <t>7602-62-175</t>
  </si>
  <si>
    <t>안산B</t>
  </si>
  <si>
    <t>cmk-35</t>
  </si>
  <si>
    <t>7688-37-856</t>
  </si>
  <si>
    <t>수원A</t>
  </si>
  <si>
    <t>lsh-47</t>
  </si>
  <si>
    <t>7618-64-869</t>
  </si>
  <si>
    <t>용인B</t>
  </si>
  <si>
    <t>ghs-23</t>
  </si>
  <si>
    <t>7699-22-448</t>
  </si>
  <si>
    <t>성남B</t>
  </si>
  <si>
    <t>저축예금</t>
  </si>
  <si>
    <t>kys-85</t>
  </si>
  <si>
    <t>7618-25-111</t>
  </si>
  <si>
    <t>시흥A</t>
  </si>
  <si>
    <t>hjj-77</t>
  </si>
  <si>
    <t>7602-15-499</t>
  </si>
  <si>
    <t>화성A</t>
  </si>
  <si>
    <t>kms-54</t>
  </si>
  <si>
    <t>7632-47-771</t>
  </si>
  <si>
    <t>성남A</t>
  </si>
  <si>
    <t>정기예금</t>
  </si>
  <si>
    <t>lgy-19</t>
  </si>
  <si>
    <t>7685-67-985</t>
  </si>
  <si>
    <t>안산A</t>
  </si>
  <si>
    <t>msh-65</t>
  </si>
  <si>
    <t>7624-52-798</t>
  </si>
  <si>
    <t>용인A</t>
  </si>
  <si>
    <t>kes-22</t>
  </si>
  <si>
    <t>7604-68-951</t>
  </si>
  <si>
    <t>수원B</t>
  </si>
  <si>
    <t>청약예금</t>
  </si>
  <si>
    <t>jue-33</t>
  </si>
  <si>
    <t>7617-86-426</t>
  </si>
  <si>
    <t>화성B</t>
  </si>
  <si>
    <t>bop-18</t>
  </si>
  <si>
    <t>7624-86-753</t>
  </si>
  <si>
    <t>시흥B</t>
  </si>
  <si>
    <t>합계</t>
  </si>
  <si>
    <t>고객별 예금정보 현황</t>
  </si>
  <si>
    <t>1학년 중간고사 성적표</t>
    <phoneticPr fontId="1" type="noConversion"/>
  </si>
  <si>
    <t>반</t>
  </si>
  <si>
    <t>국어</t>
  </si>
  <si>
    <t>영어</t>
  </si>
  <si>
    <t>수학</t>
  </si>
  <si>
    <t>평균</t>
  </si>
  <si>
    <t>강현준</t>
  </si>
  <si>
    <t>남</t>
  </si>
  <si>
    <t>김영희</t>
  </si>
  <si>
    <t>여</t>
  </si>
  <si>
    <t>한민재</t>
  </si>
  <si>
    <t>윤정희</t>
  </si>
  <si>
    <t>이명준</t>
  </si>
  <si>
    <t>신영순</t>
  </si>
  <si>
    <t>박정숙</t>
  </si>
  <si>
    <t>김지후</t>
  </si>
  <si>
    <t>이현정</t>
  </si>
  <si>
    <t>이지홍</t>
  </si>
  <si>
    <t>최미경</t>
  </si>
  <si>
    <t>이선영</t>
  </si>
  <si>
    <t>강동현</t>
  </si>
  <si>
    <t>한숙자</t>
  </si>
  <si>
    <t>장건우</t>
  </si>
  <si>
    <t>대리점별 판매 현황</t>
    <phoneticPr fontId="1" type="noConversion"/>
  </si>
  <si>
    <t>대리점</t>
  </si>
  <si>
    <t>담당자</t>
  </si>
  <si>
    <t>목표액</t>
  </si>
  <si>
    <t>판매액</t>
  </si>
  <si>
    <t>목표달성률</t>
  </si>
  <si>
    <t>서울</t>
  </si>
  <si>
    <t>이미영</t>
  </si>
  <si>
    <t>경기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</si>
  <si>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</si>
  <si>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</si>
  <si>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</si>
  <si>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</si>
  <si>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</si>
  <si>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</si>
  <si>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</si>
  <si>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</si>
  <si>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</si>
  <si>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</si>
  <si>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</si>
  <si>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</si>
  <si>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</si>
  <si>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</si>
  <si>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</si>
  <si>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</si>
  <si>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</si>
  <si>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고객별 포인트 관리 현황</t>
    <phoneticPr fontId="1" type="noConversion"/>
  </si>
  <si>
    <t>등급</t>
  </si>
  <si>
    <t>총구매금액</t>
  </si>
  <si>
    <t>구매횟수</t>
  </si>
  <si>
    <t>구매포인트</t>
  </si>
  <si>
    <t>빈도포인트</t>
  </si>
  <si>
    <t>포인트합계</t>
  </si>
  <si>
    <t>김보람</t>
  </si>
  <si>
    <t>골드</t>
  </si>
  <si>
    <t>박영자</t>
  </si>
  <si>
    <t>일반</t>
  </si>
  <si>
    <t>최철수</t>
  </si>
  <si>
    <t>실버</t>
  </si>
  <si>
    <t>이준호</t>
  </si>
  <si>
    <t>이현주</t>
  </si>
  <si>
    <t>VIP</t>
  </si>
  <si>
    <t>장상현</t>
  </si>
  <si>
    <t>한혜진</t>
  </si>
  <si>
    <t>허윤지</t>
  </si>
  <si>
    <t>전진우</t>
  </si>
  <si>
    <t>유승현</t>
  </si>
  <si>
    <t>강지영</t>
  </si>
  <si>
    <t>김우진</t>
  </si>
  <si>
    <t>유아름</t>
  </si>
  <si>
    <t>김영수</t>
  </si>
  <si>
    <t>이지연</t>
  </si>
  <si>
    <t>추리소설 판매 현황</t>
    <phoneticPr fontId="1" type="noConversion"/>
  </si>
  <si>
    <t>도서명</t>
  </si>
  <si>
    <t>1분기</t>
  </si>
  <si>
    <t>2분기</t>
  </si>
  <si>
    <t>3분기</t>
  </si>
  <si>
    <t>4분기</t>
  </si>
  <si>
    <t>왕과왕비</t>
  </si>
  <si>
    <t>블랙박스</t>
  </si>
  <si>
    <t>신몽타주</t>
  </si>
  <si>
    <t>육하원칙</t>
  </si>
  <si>
    <t>겨울밤의살인사건</t>
  </si>
  <si>
    <t>커피여자</t>
  </si>
  <si>
    <t>소년탐정김준일</t>
  </si>
  <si>
    <t>사이코패스</t>
  </si>
  <si>
    <t>예술탐정</t>
  </si>
  <si>
    <t>살인의계절</t>
  </si>
  <si>
    <t>가전제품 수출 현황</t>
    <phoneticPr fontId="1" type="noConversion"/>
  </si>
  <si>
    <t>단위 : 만원</t>
    <phoneticPr fontId="1" type="noConversion"/>
  </si>
  <si>
    <t>제품명</t>
  </si>
  <si>
    <t>담당부서</t>
  </si>
  <si>
    <t>수출가</t>
  </si>
  <si>
    <t>수출량</t>
  </si>
  <si>
    <t>수출액</t>
  </si>
  <si>
    <t>컴퓨터</t>
  </si>
  <si>
    <t>영업A팀</t>
  </si>
  <si>
    <t>영업B팀</t>
  </si>
  <si>
    <t>핸드폰</t>
  </si>
  <si>
    <t>냉장고</t>
  </si>
  <si>
    <t>스마트TV</t>
  </si>
  <si>
    <t>세탁기</t>
  </si>
  <si>
    <t>부서명</t>
    <phoneticPr fontId="1" type="noConversion"/>
  </si>
  <si>
    <t>사원코드</t>
    <phoneticPr fontId="1" type="noConversion"/>
  </si>
  <si>
    <t>성별</t>
    <phoneticPr fontId="1" type="noConversion"/>
  </si>
  <si>
    <t>나이</t>
    <phoneticPr fontId="1" type="noConversion"/>
  </si>
  <si>
    <t>신입사원 채용결과</t>
    <phoneticPr fontId="1" type="noConversion"/>
  </si>
  <si>
    <t>sg-2-509</t>
    <phoneticPr fontId="1" type="noConversion"/>
  </si>
  <si>
    <t>sg-1-411</t>
    <phoneticPr fontId="1" type="noConversion"/>
  </si>
  <si>
    <t>sg-3-694</t>
    <phoneticPr fontId="1" type="noConversion"/>
  </si>
  <si>
    <t>sg-2-577</t>
    <phoneticPr fontId="1" type="noConversion"/>
  </si>
  <si>
    <t>sg-4-932</t>
    <phoneticPr fontId="1" type="noConversion"/>
  </si>
  <si>
    <t>sg-2-458</t>
    <phoneticPr fontId="1" type="noConversion"/>
  </si>
  <si>
    <t>sg-5-220</t>
    <phoneticPr fontId="1" type="noConversion"/>
  </si>
  <si>
    <t>sg-3-692</t>
    <phoneticPr fontId="1" type="noConversion"/>
  </si>
  <si>
    <t>sg-1-546</t>
    <phoneticPr fontId="1" type="noConversion"/>
  </si>
  <si>
    <t>여</t>
    <phoneticPr fontId="1" type="noConversion"/>
  </si>
  <si>
    <t>남</t>
    <phoneticPr fontId="1" type="noConversion"/>
  </si>
  <si>
    <t>강성희</t>
    <phoneticPr fontId="1" type="noConversion"/>
  </si>
  <si>
    <t>정지선</t>
    <phoneticPr fontId="1" type="noConversion"/>
  </si>
  <si>
    <t>sg-4-763</t>
    <phoneticPr fontId="1" type="noConversion"/>
  </si>
  <si>
    <t>판매총액</t>
    <phoneticPr fontId="1" type="noConversion"/>
  </si>
  <si>
    <t>과장</t>
    <phoneticPr fontId="1" type="noConversion"/>
  </si>
  <si>
    <t>조건을 만족하는 판매총액 합계</t>
    <phoneticPr fontId="1" type="noConversion"/>
  </si>
  <si>
    <t>여행상품 예약현황</t>
    <phoneticPr fontId="1" type="noConversion"/>
  </si>
  <si>
    <t>예약번호</t>
    <phoneticPr fontId="1" type="noConversion"/>
  </si>
  <si>
    <t>예약자</t>
    <phoneticPr fontId="1" type="noConversion"/>
  </si>
  <si>
    <t>출발일자</t>
    <phoneticPr fontId="1" type="noConversion"/>
  </si>
  <si>
    <t>예약인원</t>
    <phoneticPr fontId="1" type="noConversion"/>
  </si>
  <si>
    <t>비고</t>
    <phoneticPr fontId="1" type="noConversion"/>
  </si>
  <si>
    <t>학과코드</t>
    <phoneticPr fontId="1" type="noConversion"/>
  </si>
  <si>
    <t>MK-68544</t>
    <phoneticPr fontId="1" type="noConversion"/>
  </si>
  <si>
    <t>QW-34159</t>
    <phoneticPr fontId="1" type="noConversion"/>
  </si>
  <si>
    <t>AS-83257</t>
    <phoneticPr fontId="1" type="noConversion"/>
  </si>
  <si>
    <t>BD-28132</t>
    <phoneticPr fontId="1" type="noConversion"/>
  </si>
  <si>
    <t>VT-48526</t>
    <phoneticPr fontId="1" type="noConversion"/>
  </si>
  <si>
    <t>KU-71988</t>
    <phoneticPr fontId="1" type="noConversion"/>
  </si>
  <si>
    <t>GH-12015</t>
    <phoneticPr fontId="1" type="noConversion"/>
  </si>
  <si>
    <t>이름</t>
    <phoneticPr fontId="1" type="noConversion"/>
  </si>
  <si>
    <t>윤희정</t>
    <phoneticPr fontId="1" type="noConversion"/>
  </si>
  <si>
    <t>한애선</t>
    <phoneticPr fontId="1" type="noConversion"/>
  </si>
  <si>
    <t>김요열</t>
    <phoneticPr fontId="1" type="noConversion"/>
  </si>
  <si>
    <t>이민성</t>
    <phoneticPr fontId="1" type="noConversion"/>
  </si>
  <si>
    <t>김순한</t>
    <phoneticPr fontId="1" type="noConversion"/>
  </si>
  <si>
    <t>우연이</t>
    <phoneticPr fontId="1" type="noConversion"/>
  </si>
  <si>
    <t>신승운</t>
    <phoneticPr fontId="1" type="noConversion"/>
  </si>
  <si>
    <t>중간</t>
    <phoneticPr fontId="1" type="noConversion"/>
  </si>
  <si>
    <t>기말</t>
    <phoneticPr fontId="1" type="noConversion"/>
  </si>
  <si>
    <t>과제</t>
    <phoneticPr fontId="1" type="noConversion"/>
  </si>
  <si>
    <t>출석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</si>
</sst>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#&quot;년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>
      <alignment vertical="center"/>
    </xf>
    <xf numFmtId="0" fontId="7" fillId="0" borderId="5" xfId="3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4">
    <cellStyle name="백분율" xfId="2" builtinId="5"/>
    <cellStyle name="쉼표 [0]" xfId="1" builtinId="6"/>
    <cellStyle name="제목 2" xfId="3" builtinId="17"/>
    <cellStyle name="표준" xfId="0" builtinId="0"/>
  </cellStyles>
  <dxfs count="5">
    <dxf>
      <font>
        <b/>
        <i/>
        <color rgb="FF00B050"/>
      </font>
    </dxf>
    <dxf>
      <font>
        <b/>
        <i/>
        <color rgb="FF00B050"/>
      </font>
    </dxf>
    <dxf>
      <font>
        <b/>
        <i/>
        <color rgb="FF00B050"/>
      </font>
    </dxf>
    <dxf>
      <font>
        <b/>
        <i/>
        <color rgb="FF00B050"/>
      </font>
    </dxf>
    <dxf>
      <font>
        <b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수출량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(차트작업!$D$4,차트작업!$D$6,차트작업!$D$8,차트작업!$D$10,차트작업!$D$12)</c:f>
              <c:numCache>
                <c:formatCode>#,##0_ 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2800</c:v>
                </c:pt>
                <c:pt idx="3">
                  <c:v>1800</c:v>
                </c:pt>
                <c:pt idx="4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A-41A4-97F8-BECED126C93A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(차트작업!$E$4,차트작업!$E$6,차트작업!$E$8,차트작업!$E$10,차트작업!$E$12)</c:f>
              <c:numCache>
                <c:formatCode>#,##0_ </c:formatCode>
                <c:ptCount val="5"/>
                <c:pt idx="0">
                  <c:v>45000</c:v>
                </c:pt>
                <c:pt idx="1">
                  <c:v>150000</c:v>
                </c:pt>
                <c:pt idx="2">
                  <c:v>420000</c:v>
                </c:pt>
                <c:pt idx="3">
                  <c:v>486000</c:v>
                </c:pt>
                <c:pt idx="4">
                  <c:v>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057519"/>
        <c:axId val="1149061839"/>
      </c:barChart>
      <c:catAx>
        <c:axId val="114905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61839"/>
        <c:crosses val="autoZero"/>
        <c:auto val="1"/>
        <c:lblAlgn val="ctr"/>
        <c:lblOffset val="100"/>
        <c:noMultiLvlLbl val="0"/>
      </c:catAx>
      <c:valAx>
        <c:axId val="114906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5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685799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E20DBFB-F046-87FF-791A-C591420DA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0" sqref="F10"/>
    </sheetView>
  </sheetViews>
  <sheetFormatPr defaultRowHeight="17.399999999999999" x14ac:dyDescent="0.4"/>
  <cols>
    <col min="1" max="1" width="10.5" bestFit="1" customWidth="1"/>
  </cols>
  <sheetData>
    <row r="1" spans="1:6" x14ac:dyDescent="0.4">
      <c r="A1" s="21" t="s">
        <v>0</v>
      </c>
      <c r="B1" s="21"/>
    </row>
    <row r="3" spans="1:6" x14ac:dyDescent="0.4">
      <c r="A3" s="1" t="s">
        <v>263</v>
      </c>
      <c r="B3" s="1" t="s">
        <v>271</v>
      </c>
      <c r="C3" s="1" t="s">
        <v>279</v>
      </c>
      <c r="D3" s="1" t="s">
        <v>280</v>
      </c>
      <c r="E3" s="1" t="s">
        <v>281</v>
      </c>
      <c r="F3" s="1" t="s">
        <v>282</v>
      </c>
    </row>
    <row r="4" spans="1:6" x14ac:dyDescent="0.4">
      <c r="A4" s="1" t="s">
        <v>264</v>
      </c>
      <c r="B4" s="1" t="s">
        <v>272</v>
      </c>
      <c r="C4" s="1">
        <v>88</v>
      </c>
      <c r="D4" s="1">
        <v>90</v>
      </c>
      <c r="E4" s="1">
        <v>80</v>
      </c>
      <c r="F4" s="1">
        <v>100</v>
      </c>
    </row>
    <row r="5" spans="1:6" x14ac:dyDescent="0.4">
      <c r="A5" s="1" t="s">
        <v>265</v>
      </c>
      <c r="B5" s="1" t="s">
        <v>273</v>
      </c>
      <c r="C5" s="1">
        <v>59</v>
      </c>
      <c r="D5" s="1">
        <v>68</v>
      </c>
      <c r="E5" s="1">
        <v>80</v>
      </c>
      <c r="F5" s="1">
        <v>90</v>
      </c>
    </row>
    <row r="6" spans="1:6" x14ac:dyDescent="0.4">
      <c r="A6" s="1" t="s">
        <v>266</v>
      </c>
      <c r="B6" s="1" t="s">
        <v>274</v>
      </c>
      <c r="C6" s="1">
        <v>78</v>
      </c>
      <c r="D6" s="1">
        <v>80</v>
      </c>
      <c r="E6" s="1">
        <v>78</v>
      </c>
      <c r="F6" s="1">
        <v>90</v>
      </c>
    </row>
    <row r="7" spans="1:6" x14ac:dyDescent="0.4">
      <c r="A7" s="1" t="s">
        <v>267</v>
      </c>
      <c r="B7" s="1" t="s">
        <v>275</v>
      </c>
      <c r="C7" s="1">
        <v>98</v>
      </c>
      <c r="D7" s="1">
        <v>92</v>
      </c>
      <c r="E7" s="1">
        <v>85</v>
      </c>
      <c r="F7" s="1">
        <v>100</v>
      </c>
    </row>
    <row r="8" spans="1:6" x14ac:dyDescent="0.4">
      <c r="A8" s="1" t="s">
        <v>268</v>
      </c>
      <c r="B8" s="1" t="s">
        <v>276</v>
      </c>
      <c r="C8" s="1">
        <v>57</v>
      </c>
      <c r="D8" s="1">
        <v>66</v>
      </c>
      <c r="E8" s="1">
        <v>60</v>
      </c>
      <c r="F8" s="1">
        <v>80</v>
      </c>
    </row>
    <row r="9" spans="1:6" x14ac:dyDescent="0.4">
      <c r="A9" s="1" t="s">
        <v>269</v>
      </c>
      <c r="B9" s="1" t="s">
        <v>277</v>
      </c>
      <c r="C9" s="1">
        <v>77</v>
      </c>
      <c r="D9" s="1">
        <v>88</v>
      </c>
      <c r="E9" s="1">
        <v>70</v>
      </c>
      <c r="F9" s="1">
        <v>70</v>
      </c>
    </row>
    <row r="10" spans="1:6" x14ac:dyDescent="0.4">
      <c r="A10" s="1" t="s">
        <v>270</v>
      </c>
      <c r="B10" s="1" t="s">
        <v>278</v>
      </c>
      <c r="C10" s="1">
        <v>90</v>
      </c>
      <c r="D10" s="1">
        <v>88</v>
      </c>
      <c r="E10" s="1">
        <v>90</v>
      </c>
      <c r="F10" s="1">
        <v>100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6"/>
  <sheetViews>
    <sheetView workbookViewId="0">
      <selection activeCell="H12" sqref="H12"/>
    </sheetView>
  </sheetViews>
  <sheetFormatPr defaultRowHeight="17.399999999999999" x14ac:dyDescent="0.4"/>
  <cols>
    <col min="3" max="3" width="12.19921875" bestFit="1" customWidth="1"/>
    <col min="6" max="6" width="11.796875" bestFit="1" customWidth="1"/>
  </cols>
  <sheetData>
    <row r="1" spans="1:6" ht="24" customHeight="1" thickBot="1" x14ac:dyDescent="0.45">
      <c r="A1" s="22" t="s">
        <v>129</v>
      </c>
      <c r="B1" s="22"/>
      <c r="C1" s="22"/>
      <c r="D1" s="22"/>
      <c r="E1" s="22"/>
      <c r="F1" s="22"/>
    </row>
    <row r="2" spans="1:6" ht="18" thickTop="1" x14ac:dyDescent="0.4"/>
    <row r="3" spans="1:6" x14ac:dyDescent="0.4">
      <c r="A3" s="23" t="s">
        <v>82</v>
      </c>
      <c r="B3" s="23" t="s">
        <v>83</v>
      </c>
      <c r="C3" s="23" t="s">
        <v>84</v>
      </c>
      <c r="D3" s="23" t="s">
        <v>85</v>
      </c>
      <c r="E3" s="23" t="s">
        <v>86</v>
      </c>
      <c r="F3" s="23" t="s">
        <v>87</v>
      </c>
    </row>
    <row r="4" spans="1:6" x14ac:dyDescent="0.4">
      <c r="A4" s="24" t="s">
        <v>88</v>
      </c>
      <c r="B4" t="s">
        <v>89</v>
      </c>
      <c r="C4" s="1" t="s">
        <v>90</v>
      </c>
      <c r="D4" s="25">
        <v>2</v>
      </c>
      <c r="E4" s="1" t="s">
        <v>91</v>
      </c>
      <c r="F4" s="10">
        <v>1500000</v>
      </c>
    </row>
    <row r="5" spans="1:6" x14ac:dyDescent="0.4">
      <c r="A5" s="24"/>
      <c r="B5" t="s">
        <v>92</v>
      </c>
      <c r="C5" s="1" t="s">
        <v>93</v>
      </c>
      <c r="D5" s="25">
        <v>3</v>
      </c>
      <c r="E5" s="1" t="s">
        <v>94</v>
      </c>
      <c r="F5" s="10">
        <v>3500000</v>
      </c>
    </row>
    <row r="6" spans="1:6" x14ac:dyDescent="0.4">
      <c r="A6" s="24"/>
      <c r="B6" t="s">
        <v>95</v>
      </c>
      <c r="C6" s="1" t="s">
        <v>96</v>
      </c>
      <c r="D6" s="25">
        <v>5</v>
      </c>
      <c r="E6" s="1" t="s">
        <v>97</v>
      </c>
      <c r="F6" s="10">
        <v>4000000</v>
      </c>
    </row>
    <row r="7" spans="1:6" x14ac:dyDescent="0.4">
      <c r="A7" s="24"/>
      <c r="B7" t="s">
        <v>98</v>
      </c>
      <c r="C7" s="1" t="s">
        <v>99</v>
      </c>
      <c r="D7" s="25">
        <v>3</v>
      </c>
      <c r="E7" s="1" t="s">
        <v>100</v>
      </c>
      <c r="F7" s="10">
        <v>3000000</v>
      </c>
    </row>
    <row r="8" spans="1:6" x14ac:dyDescent="0.4">
      <c r="A8" s="24" t="s">
        <v>101</v>
      </c>
      <c r="B8" t="s">
        <v>102</v>
      </c>
      <c r="C8" s="1" t="s">
        <v>103</v>
      </c>
      <c r="D8" s="25">
        <v>2</v>
      </c>
      <c r="E8" s="1" t="s">
        <v>104</v>
      </c>
      <c r="F8" s="10">
        <v>2000000</v>
      </c>
    </row>
    <row r="9" spans="1:6" x14ac:dyDescent="0.4">
      <c r="A9" s="24"/>
      <c r="B9" t="s">
        <v>105</v>
      </c>
      <c r="C9" s="1" t="s">
        <v>106</v>
      </c>
      <c r="D9" s="25">
        <v>2</v>
      </c>
      <c r="E9" s="1" t="s">
        <v>107</v>
      </c>
      <c r="F9" s="10">
        <v>2400000</v>
      </c>
    </row>
    <row r="10" spans="1:6" x14ac:dyDescent="0.4">
      <c r="A10" s="24"/>
      <c r="B10" t="s">
        <v>108</v>
      </c>
      <c r="C10" s="1" t="s">
        <v>109</v>
      </c>
      <c r="D10" s="25">
        <v>3</v>
      </c>
      <c r="E10" s="1" t="s">
        <v>110</v>
      </c>
      <c r="F10" s="10">
        <v>1200000</v>
      </c>
    </row>
    <row r="11" spans="1:6" x14ac:dyDescent="0.4">
      <c r="A11" s="24" t="s">
        <v>111</v>
      </c>
      <c r="B11" t="s">
        <v>112</v>
      </c>
      <c r="C11" s="1" t="s">
        <v>113</v>
      </c>
      <c r="D11" s="25">
        <v>1</v>
      </c>
      <c r="E11" s="1" t="s">
        <v>114</v>
      </c>
      <c r="F11" s="10">
        <v>600000</v>
      </c>
    </row>
    <row r="12" spans="1:6" x14ac:dyDescent="0.4">
      <c r="A12" s="24"/>
      <c r="B12" t="s">
        <v>115</v>
      </c>
      <c r="C12" s="1" t="s">
        <v>116</v>
      </c>
      <c r="D12" s="25">
        <v>2</v>
      </c>
      <c r="E12" s="1" t="s">
        <v>117</v>
      </c>
      <c r="F12" s="10">
        <v>850000</v>
      </c>
    </row>
    <row r="13" spans="1:6" x14ac:dyDescent="0.4">
      <c r="A13" s="24"/>
      <c r="B13" t="s">
        <v>118</v>
      </c>
      <c r="C13" s="1" t="s">
        <v>119</v>
      </c>
      <c r="D13" s="25">
        <v>1</v>
      </c>
      <c r="E13" s="1" t="s">
        <v>120</v>
      </c>
      <c r="F13" s="10">
        <v>4500000</v>
      </c>
    </row>
    <row r="14" spans="1:6" x14ac:dyDescent="0.4">
      <c r="A14" s="24" t="s">
        <v>121</v>
      </c>
      <c r="B14" t="s">
        <v>122</v>
      </c>
      <c r="C14" s="1" t="s">
        <v>123</v>
      </c>
      <c r="D14" s="25">
        <v>4</v>
      </c>
      <c r="E14" s="1" t="s">
        <v>124</v>
      </c>
      <c r="F14" s="10">
        <v>5600000</v>
      </c>
    </row>
    <row r="15" spans="1:6" x14ac:dyDescent="0.4">
      <c r="A15" s="24"/>
      <c r="B15" t="s">
        <v>125</v>
      </c>
      <c r="C15" s="1" t="s">
        <v>126</v>
      </c>
      <c r="D15" s="25">
        <v>5</v>
      </c>
      <c r="E15" s="1" t="s">
        <v>127</v>
      </c>
      <c r="F15" s="10">
        <v>6000000</v>
      </c>
    </row>
    <row r="16" spans="1:6" x14ac:dyDescent="0.4">
      <c r="A16" s="23" t="s">
        <v>128</v>
      </c>
      <c r="F16" s="10">
        <v>35150000</v>
      </c>
    </row>
  </sheetData>
  <mergeCells count="5">
    <mergeCell ref="A1:F1"/>
    <mergeCell ref="A4:A7"/>
    <mergeCell ref="A11:A13"/>
    <mergeCell ref="A8:A10"/>
    <mergeCell ref="A14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8"/>
  <sheetViews>
    <sheetView tabSelected="1" workbookViewId="0">
      <selection activeCell="K19" sqref="K19"/>
    </sheetView>
  </sheetViews>
  <sheetFormatPr defaultRowHeight="17.399999999999999" x14ac:dyDescent="0.4"/>
  <sheetData>
    <row r="1" spans="1:8" ht="21" x14ac:dyDescent="0.4">
      <c r="A1" s="17" t="s">
        <v>130</v>
      </c>
      <c r="B1" s="17"/>
      <c r="C1" s="17"/>
      <c r="D1" s="17"/>
      <c r="E1" s="17"/>
      <c r="F1" s="17"/>
      <c r="G1" s="17"/>
      <c r="H1" s="12"/>
    </row>
    <row r="3" spans="1:8" x14ac:dyDescent="0.4">
      <c r="A3" s="6" t="s">
        <v>131</v>
      </c>
      <c r="B3" s="6" t="s">
        <v>48</v>
      </c>
      <c r="C3" s="6" t="s">
        <v>49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8" x14ac:dyDescent="0.4">
      <c r="A4" s="6">
        <v>1</v>
      </c>
      <c r="B4" s="6" t="s">
        <v>136</v>
      </c>
      <c r="C4" s="6" t="s">
        <v>137</v>
      </c>
      <c r="D4" s="6">
        <v>86</v>
      </c>
      <c r="E4" s="6">
        <v>89</v>
      </c>
      <c r="F4" s="6">
        <v>90</v>
      </c>
      <c r="G4" s="11">
        <f t="shared" ref="G4:G18" si="0">AVERAGE(D4:F4)</f>
        <v>88.333333333333329</v>
      </c>
    </row>
    <row r="5" spans="1:8" x14ac:dyDescent="0.4">
      <c r="A5" s="6">
        <v>2</v>
      </c>
      <c r="B5" s="6" t="s">
        <v>138</v>
      </c>
      <c r="C5" s="6" t="s">
        <v>139</v>
      </c>
      <c r="D5" s="6">
        <v>92</v>
      </c>
      <c r="E5" s="6">
        <v>91</v>
      </c>
      <c r="F5" s="6">
        <v>92</v>
      </c>
      <c r="G5" s="11">
        <f t="shared" si="0"/>
        <v>91.666666666666671</v>
      </c>
    </row>
    <row r="6" spans="1:8" x14ac:dyDescent="0.4">
      <c r="A6" s="6">
        <v>3</v>
      </c>
      <c r="B6" s="6" t="s">
        <v>140</v>
      </c>
      <c r="C6" s="6" t="s">
        <v>137</v>
      </c>
      <c r="D6" s="6">
        <v>75</v>
      </c>
      <c r="E6" s="6">
        <v>78</v>
      </c>
      <c r="F6" s="6">
        <v>80</v>
      </c>
      <c r="G6" s="11">
        <f t="shared" si="0"/>
        <v>77.666666666666671</v>
      </c>
    </row>
    <row r="7" spans="1:8" x14ac:dyDescent="0.4">
      <c r="A7" s="6">
        <v>1</v>
      </c>
      <c r="B7" s="6" t="s">
        <v>141</v>
      </c>
      <c r="C7" s="6" t="s">
        <v>139</v>
      </c>
      <c r="D7" s="6">
        <v>90</v>
      </c>
      <c r="E7" s="6">
        <v>93</v>
      </c>
      <c r="F7" s="6">
        <v>91</v>
      </c>
      <c r="G7" s="11">
        <f t="shared" si="0"/>
        <v>91.333333333333329</v>
      </c>
    </row>
    <row r="8" spans="1:8" x14ac:dyDescent="0.4">
      <c r="A8" s="6">
        <v>1</v>
      </c>
      <c r="B8" s="6" t="s">
        <v>142</v>
      </c>
      <c r="C8" s="6" t="s">
        <v>137</v>
      </c>
      <c r="D8" s="6">
        <v>95</v>
      </c>
      <c r="E8" s="6">
        <v>93</v>
      </c>
      <c r="F8" s="6">
        <v>92</v>
      </c>
      <c r="G8" s="11">
        <f t="shared" si="0"/>
        <v>93.333333333333329</v>
      </c>
    </row>
    <row r="9" spans="1:8" x14ac:dyDescent="0.4">
      <c r="A9" s="6">
        <v>1</v>
      </c>
      <c r="B9" s="6" t="s">
        <v>143</v>
      </c>
      <c r="C9" s="6" t="s">
        <v>139</v>
      </c>
      <c r="D9" s="6">
        <v>72</v>
      </c>
      <c r="E9" s="6">
        <v>78</v>
      </c>
      <c r="F9" s="6">
        <v>80</v>
      </c>
      <c r="G9" s="11">
        <f t="shared" si="0"/>
        <v>76.666666666666671</v>
      </c>
    </row>
    <row r="10" spans="1:8" x14ac:dyDescent="0.4">
      <c r="A10" s="6">
        <v>2</v>
      </c>
      <c r="B10" s="6" t="s">
        <v>144</v>
      </c>
      <c r="C10" s="6" t="s">
        <v>139</v>
      </c>
      <c r="D10" s="6">
        <v>85</v>
      </c>
      <c r="E10" s="6">
        <v>86</v>
      </c>
      <c r="F10" s="6">
        <v>79</v>
      </c>
      <c r="G10" s="11">
        <f t="shared" si="0"/>
        <v>83.333333333333329</v>
      </c>
    </row>
    <row r="11" spans="1:8" x14ac:dyDescent="0.4">
      <c r="A11" s="6">
        <v>2</v>
      </c>
      <c r="B11" s="6" t="s">
        <v>145</v>
      </c>
      <c r="C11" s="6" t="s">
        <v>137</v>
      </c>
      <c r="D11" s="6">
        <v>93</v>
      </c>
      <c r="E11" s="6">
        <v>93</v>
      </c>
      <c r="F11" s="6">
        <v>95</v>
      </c>
      <c r="G11" s="11">
        <f t="shared" si="0"/>
        <v>93.666666666666671</v>
      </c>
    </row>
    <row r="12" spans="1:8" x14ac:dyDescent="0.4">
      <c r="A12" s="6">
        <v>3</v>
      </c>
      <c r="B12" s="6" t="s">
        <v>146</v>
      </c>
      <c r="C12" s="6" t="s">
        <v>139</v>
      </c>
      <c r="D12" s="6">
        <v>91</v>
      </c>
      <c r="E12" s="6">
        <v>94</v>
      </c>
      <c r="F12" s="6">
        <v>96</v>
      </c>
      <c r="G12" s="11">
        <f t="shared" si="0"/>
        <v>93.666666666666671</v>
      </c>
    </row>
    <row r="13" spans="1:8" x14ac:dyDescent="0.4">
      <c r="A13" s="6">
        <v>3</v>
      </c>
      <c r="B13" s="6" t="s">
        <v>147</v>
      </c>
      <c r="C13" s="6" t="s">
        <v>137</v>
      </c>
      <c r="D13" s="6">
        <v>75</v>
      </c>
      <c r="E13" s="6">
        <v>76</v>
      </c>
      <c r="F13" s="6">
        <v>75</v>
      </c>
      <c r="G13" s="11">
        <f t="shared" si="0"/>
        <v>75.333333333333329</v>
      </c>
    </row>
    <row r="14" spans="1:8" x14ac:dyDescent="0.4">
      <c r="A14" s="6">
        <v>2</v>
      </c>
      <c r="B14" s="6" t="s">
        <v>148</v>
      </c>
      <c r="C14" s="6" t="s">
        <v>139</v>
      </c>
      <c r="D14" s="6">
        <v>82</v>
      </c>
      <c r="E14" s="6">
        <v>80</v>
      </c>
      <c r="F14" s="6">
        <v>86</v>
      </c>
      <c r="G14" s="11">
        <f t="shared" si="0"/>
        <v>82.666666666666671</v>
      </c>
    </row>
    <row r="15" spans="1:8" x14ac:dyDescent="0.4">
      <c r="A15" s="6">
        <v>3</v>
      </c>
      <c r="B15" s="6" t="s">
        <v>149</v>
      </c>
      <c r="C15" s="6" t="s">
        <v>139</v>
      </c>
      <c r="D15" s="6">
        <v>88</v>
      </c>
      <c r="E15" s="6">
        <v>82</v>
      </c>
      <c r="F15" s="6">
        <v>81</v>
      </c>
      <c r="G15" s="11">
        <f t="shared" si="0"/>
        <v>83.666666666666671</v>
      </c>
    </row>
    <row r="16" spans="1:8" x14ac:dyDescent="0.4">
      <c r="A16" s="6">
        <v>1</v>
      </c>
      <c r="B16" s="6" t="s">
        <v>150</v>
      </c>
      <c r="C16" s="6" t="s">
        <v>137</v>
      </c>
      <c r="D16" s="6">
        <v>79</v>
      </c>
      <c r="E16" s="6">
        <v>78</v>
      </c>
      <c r="F16" s="6">
        <v>82</v>
      </c>
      <c r="G16" s="11">
        <f t="shared" si="0"/>
        <v>79.666666666666671</v>
      </c>
    </row>
    <row r="17" spans="1:7" x14ac:dyDescent="0.4">
      <c r="A17" s="6">
        <v>2</v>
      </c>
      <c r="B17" s="6" t="s">
        <v>151</v>
      </c>
      <c r="C17" s="6" t="s">
        <v>139</v>
      </c>
      <c r="D17" s="6">
        <v>91</v>
      </c>
      <c r="E17" s="6">
        <v>90</v>
      </c>
      <c r="F17" s="6">
        <v>93</v>
      </c>
      <c r="G17" s="11">
        <f t="shared" si="0"/>
        <v>91.333333333333329</v>
      </c>
    </row>
    <row r="18" spans="1:7" x14ac:dyDescent="0.4">
      <c r="A18" s="6">
        <v>3</v>
      </c>
      <c r="B18" s="6" t="s">
        <v>152</v>
      </c>
      <c r="C18" s="6" t="s">
        <v>137</v>
      </c>
      <c r="D18" s="6">
        <v>76</v>
      </c>
      <c r="E18" s="6">
        <v>81</v>
      </c>
      <c r="F18" s="6">
        <v>78</v>
      </c>
      <c r="G18" s="11">
        <f t="shared" si="0"/>
        <v>78.333333333333329</v>
      </c>
    </row>
  </sheetData>
  <mergeCells count="1">
    <mergeCell ref="A1:G1"/>
  </mergeCells>
  <phoneticPr fontId="1" type="noConversion"/>
  <conditionalFormatting sqref="A3:G18">
    <cfRule type="expression" dxfId="0" priority="1">
      <formula>LEFT($B4,1)="이"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82C7-528A-4B6B-AE6F-E9B256D49FBB}">
  <dimension ref="A1:K37"/>
  <sheetViews>
    <sheetView workbookViewId="0"/>
  </sheetViews>
  <sheetFormatPr defaultRowHeight="17.399999999999999" x14ac:dyDescent="0.4"/>
  <cols>
    <col min="1" max="4" width="9.09765625" customWidth="1"/>
    <col min="5" max="5" width="11.69921875" bestFit="1" customWidth="1"/>
    <col min="8" max="8" width="10.69921875" bestFit="1" customWidth="1"/>
    <col min="9" max="9" width="8.69921875" customWidth="1"/>
    <col min="10" max="10" width="10.59765625" bestFit="1" customWidth="1"/>
  </cols>
  <sheetData>
    <row r="1" spans="1:11" x14ac:dyDescent="0.4">
      <c r="A1" s="2" t="s">
        <v>1</v>
      </c>
      <c r="B1" s="4" t="s">
        <v>2</v>
      </c>
      <c r="G1" s="3" t="s">
        <v>3</v>
      </c>
      <c r="H1" s="4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9">
        <v>2000</v>
      </c>
      <c r="D3" s="6">
        <v>55</v>
      </c>
      <c r="E3" s="6"/>
      <c r="G3" s="6" t="s">
        <v>17</v>
      </c>
      <c r="H3" s="8">
        <v>45751</v>
      </c>
      <c r="I3" s="9">
        <v>1000</v>
      </c>
      <c r="J3" s="9">
        <v>1500000</v>
      </c>
      <c r="K3" s="6"/>
    </row>
    <row r="4" spans="1:11" x14ac:dyDescent="0.4">
      <c r="A4" s="6" t="s">
        <v>18</v>
      </c>
      <c r="B4" s="6" t="s">
        <v>19</v>
      </c>
      <c r="C4" s="9">
        <v>1500</v>
      </c>
      <c r="D4" s="6">
        <v>67</v>
      </c>
      <c r="E4" s="6"/>
      <c r="G4" s="6" t="s">
        <v>20</v>
      </c>
      <c r="H4" s="8">
        <v>45754</v>
      </c>
      <c r="I4" s="9">
        <v>1500</v>
      </c>
      <c r="J4" s="9">
        <v>2700000</v>
      </c>
      <c r="K4" s="6"/>
    </row>
    <row r="5" spans="1:11" x14ac:dyDescent="0.4">
      <c r="A5" s="6" t="s">
        <v>21</v>
      </c>
      <c r="B5" s="6" t="s">
        <v>22</v>
      </c>
      <c r="C5" s="9">
        <v>1800</v>
      </c>
      <c r="D5" s="6">
        <v>48</v>
      </c>
      <c r="E5" s="6"/>
      <c r="G5" s="6" t="s">
        <v>23</v>
      </c>
      <c r="H5" s="8">
        <v>45754</v>
      </c>
      <c r="I5" s="9">
        <v>2000</v>
      </c>
      <c r="J5" s="9">
        <v>3200000</v>
      </c>
      <c r="K5" s="6"/>
    </row>
    <row r="6" spans="1:11" x14ac:dyDescent="0.4">
      <c r="A6" s="6" t="s">
        <v>24</v>
      </c>
      <c r="B6" s="6" t="s">
        <v>25</v>
      </c>
      <c r="C6" s="9">
        <v>1650</v>
      </c>
      <c r="D6" s="6">
        <v>68</v>
      </c>
      <c r="E6" s="6"/>
      <c r="G6" s="6" t="s">
        <v>26</v>
      </c>
      <c r="H6" s="8">
        <v>45756</v>
      </c>
      <c r="I6" s="9">
        <v>800</v>
      </c>
      <c r="J6" s="9">
        <v>6400000</v>
      </c>
      <c r="K6" s="6"/>
    </row>
    <row r="7" spans="1:11" x14ac:dyDescent="0.4">
      <c r="A7" s="6" t="s">
        <v>27</v>
      </c>
      <c r="B7" s="6" t="s">
        <v>28</v>
      </c>
      <c r="C7" s="9">
        <v>950</v>
      </c>
      <c r="D7" s="6">
        <v>23</v>
      </c>
      <c r="E7" s="6"/>
      <c r="G7" s="6" t="s">
        <v>29</v>
      </c>
      <c r="H7" s="8">
        <v>45757</v>
      </c>
      <c r="I7" s="9">
        <v>900</v>
      </c>
      <c r="J7" s="9">
        <v>6300000</v>
      </c>
      <c r="K7" s="6"/>
    </row>
    <row r="8" spans="1:11" x14ac:dyDescent="0.4">
      <c r="A8" s="6" t="s">
        <v>30</v>
      </c>
      <c r="B8" s="6" t="s">
        <v>31</v>
      </c>
      <c r="C8" s="9">
        <v>1200</v>
      </c>
      <c r="D8" s="6">
        <v>62</v>
      </c>
      <c r="E8" s="6"/>
      <c r="G8" s="6" t="s">
        <v>32</v>
      </c>
      <c r="H8" s="8">
        <v>45758</v>
      </c>
      <c r="I8" s="9">
        <v>1100</v>
      </c>
      <c r="J8" s="9">
        <v>6600000</v>
      </c>
      <c r="K8" s="6"/>
    </row>
    <row r="9" spans="1:11" x14ac:dyDescent="0.4">
      <c r="A9" s="6" t="s">
        <v>33</v>
      </c>
      <c r="B9" s="6" t="s">
        <v>34</v>
      </c>
      <c r="C9" s="9">
        <v>1450</v>
      </c>
      <c r="D9" s="6">
        <v>49</v>
      </c>
      <c r="E9" s="6"/>
      <c r="G9" s="6" t="s">
        <v>35</v>
      </c>
      <c r="H9" s="8">
        <v>45762</v>
      </c>
      <c r="I9" s="9">
        <v>500</v>
      </c>
      <c r="J9" s="9">
        <v>5750000</v>
      </c>
      <c r="K9" s="6"/>
    </row>
    <row r="10" spans="1:11" x14ac:dyDescent="0.4">
      <c r="A10" s="6" t="s">
        <v>36</v>
      </c>
      <c r="B10" s="6" t="s">
        <v>37</v>
      </c>
      <c r="C10" s="9">
        <v>1500</v>
      </c>
      <c r="D10" s="6">
        <v>37</v>
      </c>
      <c r="E10" s="6"/>
      <c r="G10" s="6" t="s">
        <v>38</v>
      </c>
      <c r="H10" s="8">
        <v>45762</v>
      </c>
      <c r="I10" s="9">
        <v>600</v>
      </c>
      <c r="J10" s="9">
        <v>4500000</v>
      </c>
      <c r="K10" s="6"/>
    </row>
    <row r="11" spans="1:11" x14ac:dyDescent="0.4">
      <c r="A11" s="6" t="s">
        <v>39</v>
      </c>
      <c r="B11" s="6" t="s">
        <v>40</v>
      </c>
      <c r="C11" s="9">
        <v>1600</v>
      </c>
      <c r="D11" s="6">
        <v>41</v>
      </c>
      <c r="E11" s="6"/>
      <c r="G11" s="6" t="s">
        <v>41</v>
      </c>
      <c r="H11" s="8">
        <v>45763</v>
      </c>
      <c r="I11" s="9">
        <v>800</v>
      </c>
      <c r="J11" s="9">
        <v>9200000</v>
      </c>
      <c r="K11" s="6"/>
    </row>
    <row r="13" spans="1:11" x14ac:dyDescent="0.4">
      <c r="A13" s="3" t="s">
        <v>42</v>
      </c>
      <c r="B13" s="4" t="s">
        <v>43</v>
      </c>
      <c r="F13" s="3" t="s">
        <v>44</v>
      </c>
      <c r="G13" s="4" t="s">
        <v>257</v>
      </c>
    </row>
    <row r="14" spans="1:11" x14ac:dyDescent="0.4">
      <c r="A14" s="6" t="s">
        <v>45</v>
      </c>
      <c r="B14" s="6" t="s">
        <v>46</v>
      </c>
      <c r="C14" s="6" t="s">
        <v>47</v>
      </c>
      <c r="D14" s="6" t="s">
        <v>254</v>
      </c>
      <c r="F14" s="6" t="s">
        <v>258</v>
      </c>
      <c r="G14" s="6" t="s">
        <v>259</v>
      </c>
      <c r="H14" s="6" t="s">
        <v>260</v>
      </c>
      <c r="I14" s="6" t="s">
        <v>261</v>
      </c>
      <c r="J14" s="7" t="s">
        <v>262</v>
      </c>
    </row>
    <row r="15" spans="1:11" x14ac:dyDescent="0.4">
      <c r="A15" s="6" t="s">
        <v>50</v>
      </c>
      <c r="B15" s="6" t="s">
        <v>51</v>
      </c>
      <c r="C15" s="16">
        <v>125</v>
      </c>
      <c r="D15" s="9">
        <f>C15*2100</f>
        <v>262500</v>
      </c>
      <c r="F15" s="6">
        <v>1539345</v>
      </c>
      <c r="G15" s="6" t="s">
        <v>52</v>
      </c>
      <c r="H15" s="8">
        <v>45792</v>
      </c>
      <c r="I15" s="6">
        <v>4</v>
      </c>
      <c r="J15" s="6"/>
    </row>
    <row r="16" spans="1:11" x14ac:dyDescent="0.4">
      <c r="A16" s="6" t="s">
        <v>53</v>
      </c>
      <c r="B16" s="6" t="s">
        <v>255</v>
      </c>
      <c r="C16" s="16">
        <v>163</v>
      </c>
      <c r="D16" s="9">
        <f t="shared" ref="D16:D23" si="0">C16*2100</f>
        <v>342300</v>
      </c>
      <c r="F16" s="6">
        <v>5681788</v>
      </c>
      <c r="G16" s="6" t="s">
        <v>55</v>
      </c>
      <c r="H16" s="8">
        <v>45811</v>
      </c>
      <c r="I16" s="6">
        <v>2</v>
      </c>
      <c r="J16" s="6"/>
    </row>
    <row r="17" spans="1:10" x14ac:dyDescent="0.4">
      <c r="A17" s="6" t="s">
        <v>56</v>
      </c>
      <c r="B17" s="6" t="s">
        <v>54</v>
      </c>
      <c r="C17" s="16">
        <v>121</v>
      </c>
      <c r="D17" s="9">
        <f t="shared" si="0"/>
        <v>254100</v>
      </c>
      <c r="F17" s="6">
        <v>4101523</v>
      </c>
      <c r="G17" s="6" t="s">
        <v>57</v>
      </c>
      <c r="H17" s="8">
        <v>45823</v>
      </c>
      <c r="I17" s="6">
        <v>8</v>
      </c>
      <c r="J17" s="6"/>
    </row>
    <row r="18" spans="1:10" x14ac:dyDescent="0.4">
      <c r="A18" s="6" t="s">
        <v>58</v>
      </c>
      <c r="B18" s="6" t="s">
        <v>54</v>
      </c>
      <c r="C18" s="16">
        <v>113</v>
      </c>
      <c r="D18" s="9">
        <f t="shared" si="0"/>
        <v>237300</v>
      </c>
      <c r="F18" s="6">
        <v>9025101</v>
      </c>
      <c r="G18" s="6" t="s">
        <v>59</v>
      </c>
      <c r="H18" s="8">
        <v>45844</v>
      </c>
      <c r="I18" s="6">
        <v>6</v>
      </c>
      <c r="J18" s="6"/>
    </row>
    <row r="19" spans="1:10" x14ac:dyDescent="0.4">
      <c r="A19" s="6" t="s">
        <v>60</v>
      </c>
      <c r="B19" s="6" t="s">
        <v>54</v>
      </c>
      <c r="C19" s="16">
        <v>148</v>
      </c>
      <c r="D19" s="9">
        <f t="shared" si="0"/>
        <v>310800</v>
      </c>
      <c r="F19" s="6">
        <v>5578440</v>
      </c>
      <c r="G19" s="6" t="s">
        <v>61</v>
      </c>
      <c r="H19" s="8">
        <v>45855</v>
      </c>
      <c r="I19" s="6">
        <v>4</v>
      </c>
      <c r="J19" s="6"/>
    </row>
    <row r="20" spans="1:10" x14ac:dyDescent="0.4">
      <c r="A20" s="6" t="s">
        <v>62</v>
      </c>
      <c r="B20" s="6" t="s">
        <v>63</v>
      </c>
      <c r="C20" s="16">
        <v>105</v>
      </c>
      <c r="D20" s="9">
        <f t="shared" si="0"/>
        <v>220500</v>
      </c>
      <c r="F20" s="6">
        <v>6931282</v>
      </c>
      <c r="G20" s="6" t="s">
        <v>64</v>
      </c>
      <c r="H20" s="8">
        <v>45878</v>
      </c>
      <c r="I20" s="6">
        <v>5</v>
      </c>
      <c r="J20" s="6"/>
    </row>
    <row r="21" spans="1:10" x14ac:dyDescent="0.4">
      <c r="A21" s="6" t="s">
        <v>65</v>
      </c>
      <c r="B21" s="6" t="s">
        <v>63</v>
      </c>
      <c r="C21" s="16">
        <v>153</v>
      </c>
      <c r="D21" s="9">
        <f t="shared" si="0"/>
        <v>321300</v>
      </c>
      <c r="F21" s="6">
        <v>3966514</v>
      </c>
      <c r="G21" s="6" t="s">
        <v>66</v>
      </c>
      <c r="H21" s="8">
        <v>45893</v>
      </c>
      <c r="I21" s="6">
        <v>6</v>
      </c>
      <c r="J21" s="6"/>
    </row>
    <row r="22" spans="1:10" x14ac:dyDescent="0.4">
      <c r="A22" s="6" t="s">
        <v>67</v>
      </c>
      <c r="B22" s="6" t="s">
        <v>63</v>
      </c>
      <c r="C22" s="16">
        <v>122</v>
      </c>
      <c r="D22" s="9">
        <f t="shared" si="0"/>
        <v>256200</v>
      </c>
      <c r="F22" s="6">
        <v>2015781</v>
      </c>
      <c r="G22" s="6" t="s">
        <v>68</v>
      </c>
      <c r="H22" s="8">
        <v>45905</v>
      </c>
      <c r="I22" s="6">
        <v>2</v>
      </c>
      <c r="J22" s="6"/>
    </row>
    <row r="23" spans="1:10" x14ac:dyDescent="0.4">
      <c r="A23" s="6" t="s">
        <v>69</v>
      </c>
      <c r="B23" s="6" t="s">
        <v>63</v>
      </c>
      <c r="C23" s="16">
        <v>139</v>
      </c>
      <c r="D23" s="9">
        <f t="shared" si="0"/>
        <v>291900</v>
      </c>
      <c r="F23" s="6">
        <v>7932295</v>
      </c>
      <c r="G23" s="6" t="s">
        <v>70</v>
      </c>
      <c r="H23" s="8">
        <v>45916</v>
      </c>
      <c r="I23" s="6">
        <v>8</v>
      </c>
      <c r="J23" s="6"/>
    </row>
    <row r="24" spans="1:10" x14ac:dyDescent="0.4">
      <c r="A24" s="18" t="s">
        <v>256</v>
      </c>
      <c r="B24" s="19"/>
      <c r="C24" s="20"/>
      <c r="D24" s="9"/>
      <c r="F24" s="6">
        <v>8347423</v>
      </c>
      <c r="G24" s="6" t="s">
        <v>71</v>
      </c>
      <c r="H24" s="8">
        <v>45935</v>
      </c>
      <c r="I24" s="6">
        <v>3</v>
      </c>
      <c r="J24" s="6"/>
    </row>
    <row r="26" spans="1:10" x14ac:dyDescent="0.4">
      <c r="A26" s="3" t="s">
        <v>72</v>
      </c>
      <c r="B26" s="4" t="s">
        <v>239</v>
      </c>
    </row>
    <row r="27" spans="1:10" x14ac:dyDescent="0.4">
      <c r="A27" s="6" t="s">
        <v>73</v>
      </c>
      <c r="B27" s="6" t="s">
        <v>236</v>
      </c>
      <c r="C27" s="6" t="s">
        <v>237</v>
      </c>
      <c r="D27" s="6" t="s">
        <v>238</v>
      </c>
      <c r="E27" s="7" t="s">
        <v>235</v>
      </c>
    </row>
    <row r="28" spans="1:10" x14ac:dyDescent="0.4">
      <c r="A28" s="6" t="s">
        <v>74</v>
      </c>
      <c r="B28" s="6" t="s">
        <v>240</v>
      </c>
      <c r="C28" s="6" t="s">
        <v>249</v>
      </c>
      <c r="D28" s="16">
        <v>25</v>
      </c>
      <c r="E28" s="9"/>
    </row>
    <row r="29" spans="1:10" x14ac:dyDescent="0.4">
      <c r="A29" s="6" t="s">
        <v>75</v>
      </c>
      <c r="B29" s="6" t="s">
        <v>241</v>
      </c>
      <c r="C29" s="6" t="s">
        <v>250</v>
      </c>
      <c r="D29" s="16">
        <v>29</v>
      </c>
      <c r="E29" s="9"/>
    </row>
    <row r="30" spans="1:10" x14ac:dyDescent="0.4">
      <c r="A30" s="6" t="s">
        <v>76</v>
      </c>
      <c r="B30" s="6" t="s">
        <v>242</v>
      </c>
      <c r="C30" s="6" t="s">
        <v>249</v>
      </c>
      <c r="D30" s="16">
        <v>26</v>
      </c>
      <c r="E30" s="9"/>
    </row>
    <row r="31" spans="1:10" x14ac:dyDescent="0.4">
      <c r="A31" s="6" t="s">
        <v>251</v>
      </c>
      <c r="B31" s="6" t="s">
        <v>243</v>
      </c>
      <c r="C31" s="6" t="s">
        <v>249</v>
      </c>
      <c r="D31" s="16">
        <v>24</v>
      </c>
      <c r="E31" s="9"/>
    </row>
    <row r="32" spans="1:10" x14ac:dyDescent="0.4">
      <c r="A32" s="6" t="s">
        <v>77</v>
      </c>
      <c r="B32" s="6" t="s">
        <v>244</v>
      </c>
      <c r="C32" s="6" t="s">
        <v>249</v>
      </c>
      <c r="D32" s="16">
        <v>25</v>
      </c>
      <c r="E32" s="9"/>
    </row>
    <row r="33" spans="1:5" x14ac:dyDescent="0.4">
      <c r="A33" s="6" t="s">
        <v>78</v>
      </c>
      <c r="B33" s="6" t="s">
        <v>246</v>
      </c>
      <c r="C33" s="6" t="s">
        <v>250</v>
      </c>
      <c r="D33" s="16">
        <v>28</v>
      </c>
      <c r="E33" s="9"/>
    </row>
    <row r="34" spans="1:5" x14ac:dyDescent="0.4">
      <c r="A34" s="6" t="s">
        <v>79</v>
      </c>
      <c r="B34" s="6" t="s">
        <v>245</v>
      </c>
      <c r="C34" s="6" t="s">
        <v>250</v>
      </c>
      <c r="D34" s="16">
        <v>27</v>
      </c>
      <c r="E34" s="9"/>
    </row>
    <row r="35" spans="1:5" x14ac:dyDescent="0.4">
      <c r="A35" s="6" t="s">
        <v>80</v>
      </c>
      <c r="B35" s="6" t="s">
        <v>253</v>
      </c>
      <c r="C35" s="6" t="s">
        <v>250</v>
      </c>
      <c r="D35" s="16">
        <v>28</v>
      </c>
      <c r="E35" s="9"/>
    </row>
    <row r="36" spans="1:5" x14ac:dyDescent="0.4">
      <c r="A36" s="6" t="s">
        <v>81</v>
      </c>
      <c r="B36" s="6" t="s">
        <v>247</v>
      </c>
      <c r="C36" s="6" t="s">
        <v>249</v>
      </c>
      <c r="D36" s="16">
        <v>26</v>
      </c>
      <c r="E36" s="9"/>
    </row>
    <row r="37" spans="1:5" x14ac:dyDescent="0.4">
      <c r="A37" s="6" t="s">
        <v>252</v>
      </c>
      <c r="B37" s="6" t="s">
        <v>248</v>
      </c>
      <c r="C37" s="6" t="s">
        <v>249</v>
      </c>
      <c r="D37" s="16">
        <v>27</v>
      </c>
      <c r="E37" s="9"/>
    </row>
  </sheetData>
  <mergeCells count="1">
    <mergeCell ref="A24:C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13"/>
  <sheetViews>
    <sheetView workbookViewId="0">
      <selection sqref="A1:E1"/>
    </sheetView>
  </sheetViews>
  <sheetFormatPr defaultRowHeight="17.399999999999999" x14ac:dyDescent="0.4"/>
  <cols>
    <col min="3" max="4" width="11.69921875" bestFit="1" customWidth="1"/>
    <col min="5" max="5" width="10.3984375" bestFit="1" customWidth="1"/>
  </cols>
  <sheetData>
    <row r="1" spans="1:5" ht="21" x14ac:dyDescent="0.4">
      <c r="A1" s="17" t="s">
        <v>153</v>
      </c>
      <c r="B1" s="17"/>
      <c r="C1" s="17"/>
      <c r="D1" s="17"/>
      <c r="E1" s="17"/>
    </row>
    <row r="3" spans="1:5" x14ac:dyDescent="0.4">
      <c r="A3" s="6" t="s">
        <v>154</v>
      </c>
      <c r="B3" s="6" t="s">
        <v>155</v>
      </c>
      <c r="C3" s="6" t="s">
        <v>156</v>
      </c>
      <c r="D3" s="6" t="s">
        <v>157</v>
      </c>
      <c r="E3" s="6" t="s">
        <v>158</v>
      </c>
    </row>
    <row r="4" spans="1:5" x14ac:dyDescent="0.4">
      <c r="A4" s="6" t="s">
        <v>159</v>
      </c>
      <c r="B4" s="6" t="s">
        <v>160</v>
      </c>
      <c r="C4" s="9">
        <v>12000000</v>
      </c>
      <c r="D4" s="9">
        <v>10500000</v>
      </c>
      <c r="E4" s="13">
        <f t="shared" ref="E4:E13" si="0">D4/C4</f>
        <v>0.875</v>
      </c>
    </row>
    <row r="5" spans="1:5" x14ac:dyDescent="0.4">
      <c r="A5" s="6" t="s">
        <v>161</v>
      </c>
      <c r="B5" s="6" t="s">
        <v>162</v>
      </c>
      <c r="C5" s="9">
        <v>15000000</v>
      </c>
      <c r="D5" s="9">
        <v>13240000</v>
      </c>
      <c r="E5" s="13">
        <f t="shared" si="0"/>
        <v>0.88266666666666671</v>
      </c>
    </row>
    <row r="6" spans="1:5" x14ac:dyDescent="0.4">
      <c r="A6" s="6" t="s">
        <v>163</v>
      </c>
      <c r="B6" s="6" t="s">
        <v>164</v>
      </c>
      <c r="C6" s="9">
        <v>10000000</v>
      </c>
      <c r="D6" s="9">
        <v>8800000</v>
      </c>
      <c r="E6" s="13">
        <f t="shared" si="0"/>
        <v>0.88</v>
      </c>
    </row>
    <row r="7" spans="1:5" x14ac:dyDescent="0.4">
      <c r="A7" s="6" t="s">
        <v>165</v>
      </c>
      <c r="B7" s="6" t="s">
        <v>166</v>
      </c>
      <c r="C7" s="9">
        <v>12000000</v>
      </c>
      <c r="D7" s="9">
        <v>10420000</v>
      </c>
      <c r="E7" s="13">
        <f t="shared" si="0"/>
        <v>0.86833333333333329</v>
      </c>
    </row>
    <row r="8" spans="1:5" x14ac:dyDescent="0.4">
      <c r="A8" s="6" t="s">
        <v>167</v>
      </c>
      <c r="B8" s="6" t="s">
        <v>168</v>
      </c>
      <c r="C8" s="9">
        <v>15000000</v>
      </c>
      <c r="D8" s="9">
        <v>11250000</v>
      </c>
      <c r="E8" s="13">
        <f t="shared" si="0"/>
        <v>0.75</v>
      </c>
    </row>
    <row r="9" spans="1:5" x14ac:dyDescent="0.4">
      <c r="A9" s="6" t="s">
        <v>169</v>
      </c>
      <c r="B9" s="6" t="s">
        <v>170</v>
      </c>
      <c r="C9" s="9">
        <v>12000000</v>
      </c>
      <c r="D9" s="9">
        <v>10000000</v>
      </c>
      <c r="E9" s="13">
        <f t="shared" si="0"/>
        <v>0.83333333333333337</v>
      </c>
    </row>
    <row r="10" spans="1:5" x14ac:dyDescent="0.4">
      <c r="A10" s="6" t="s">
        <v>171</v>
      </c>
      <c r="B10" s="6" t="s">
        <v>172</v>
      </c>
      <c r="C10" s="9">
        <v>14000000</v>
      </c>
      <c r="D10" s="9">
        <v>12700000</v>
      </c>
      <c r="E10" s="13">
        <f t="shared" si="0"/>
        <v>0.90714285714285714</v>
      </c>
    </row>
    <row r="11" spans="1:5" x14ac:dyDescent="0.4">
      <c r="A11" s="6" t="s">
        <v>173</v>
      </c>
      <c r="B11" s="6" t="s">
        <v>174</v>
      </c>
      <c r="C11" s="9">
        <v>13000000</v>
      </c>
      <c r="D11" s="9">
        <v>10540000</v>
      </c>
      <c r="E11" s="13">
        <f t="shared" si="0"/>
        <v>0.8107692307692308</v>
      </c>
    </row>
    <row r="12" spans="1:5" x14ac:dyDescent="0.4">
      <c r="A12" s="6" t="s">
        <v>175</v>
      </c>
      <c r="B12" s="6" t="s">
        <v>176</v>
      </c>
      <c r="C12" s="9">
        <v>15000000</v>
      </c>
      <c r="D12" s="9">
        <v>12800000</v>
      </c>
      <c r="E12" s="13">
        <f t="shared" si="0"/>
        <v>0.85333333333333339</v>
      </c>
    </row>
    <row r="13" spans="1:5" x14ac:dyDescent="0.4">
      <c r="A13" s="6" t="s">
        <v>177</v>
      </c>
      <c r="B13" s="6" t="s">
        <v>178</v>
      </c>
      <c r="C13" s="9">
        <v>12000000</v>
      </c>
      <c r="D13" s="9">
        <v>11500000</v>
      </c>
      <c r="E13" s="13">
        <f t="shared" si="0"/>
        <v>0.95833333333333337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8"/>
  <sheetViews>
    <sheetView workbookViewId="0">
      <selection sqref="A1:H1"/>
    </sheetView>
  </sheetViews>
  <sheetFormatPr defaultRowHeight="17.399999999999999" x14ac:dyDescent="0.4"/>
  <cols>
    <col min="4" max="4" width="11.69921875" customWidth="1"/>
    <col min="6" max="8" width="10.3984375" bestFit="1" customWidth="1"/>
  </cols>
  <sheetData>
    <row r="1" spans="1:8" ht="21" x14ac:dyDescent="0.4">
      <c r="A1" s="17" t="s">
        <v>179</v>
      </c>
      <c r="B1" s="17"/>
      <c r="C1" s="17"/>
      <c r="D1" s="17"/>
      <c r="E1" s="17"/>
      <c r="F1" s="17"/>
      <c r="G1" s="17"/>
      <c r="H1" s="17"/>
    </row>
    <row r="3" spans="1:8" x14ac:dyDescent="0.4">
      <c r="A3" s="6" t="s">
        <v>48</v>
      </c>
      <c r="B3" s="6" t="s">
        <v>49</v>
      </c>
      <c r="C3" s="6" t="s">
        <v>180</v>
      </c>
      <c r="D3" s="6" t="s">
        <v>181</v>
      </c>
      <c r="E3" s="6" t="s">
        <v>182</v>
      </c>
      <c r="F3" s="6" t="s">
        <v>183</v>
      </c>
      <c r="G3" s="6" t="s">
        <v>184</v>
      </c>
      <c r="H3" s="6" t="s">
        <v>185</v>
      </c>
    </row>
    <row r="4" spans="1:8" x14ac:dyDescent="0.4">
      <c r="A4" s="6" t="s">
        <v>186</v>
      </c>
      <c r="B4" s="6" t="s">
        <v>139</v>
      </c>
      <c r="C4" s="6" t="s">
        <v>187</v>
      </c>
      <c r="D4" s="9">
        <v>1556000</v>
      </c>
      <c r="E4" s="6">
        <v>62</v>
      </c>
      <c r="F4" s="6">
        <v>467</v>
      </c>
      <c r="G4" s="6">
        <v>60</v>
      </c>
      <c r="H4" s="6">
        <v>527</v>
      </c>
    </row>
    <row r="5" spans="1:8" x14ac:dyDescent="0.4">
      <c r="A5" s="6" t="s">
        <v>188</v>
      </c>
      <c r="B5" s="6" t="s">
        <v>139</v>
      </c>
      <c r="C5" s="6" t="s">
        <v>189</v>
      </c>
      <c r="D5" s="9">
        <v>870000</v>
      </c>
      <c r="E5" s="6">
        <v>35</v>
      </c>
      <c r="F5" s="6">
        <v>261</v>
      </c>
      <c r="G5" s="6">
        <v>40</v>
      </c>
      <c r="H5" s="6">
        <v>301</v>
      </c>
    </row>
    <row r="6" spans="1:8" x14ac:dyDescent="0.4">
      <c r="A6" s="6" t="s">
        <v>190</v>
      </c>
      <c r="B6" s="6" t="s">
        <v>137</v>
      </c>
      <c r="C6" s="6" t="s">
        <v>191</v>
      </c>
      <c r="D6" s="9">
        <v>1350000</v>
      </c>
      <c r="E6" s="6">
        <v>54</v>
      </c>
      <c r="F6" s="6">
        <v>405</v>
      </c>
      <c r="G6" s="6">
        <v>50</v>
      </c>
      <c r="H6" s="6">
        <v>455</v>
      </c>
    </row>
    <row r="7" spans="1:8" x14ac:dyDescent="0.4">
      <c r="A7" s="6" t="s">
        <v>192</v>
      </c>
      <c r="B7" s="6" t="s">
        <v>137</v>
      </c>
      <c r="C7" s="6" t="s">
        <v>189</v>
      </c>
      <c r="D7" s="9">
        <v>650000</v>
      </c>
      <c r="E7" s="6">
        <v>26</v>
      </c>
      <c r="F7" s="6">
        <v>195</v>
      </c>
      <c r="G7" s="6">
        <v>30</v>
      </c>
      <c r="H7" s="6">
        <v>225</v>
      </c>
    </row>
    <row r="8" spans="1:8" x14ac:dyDescent="0.4">
      <c r="A8" s="6" t="s">
        <v>193</v>
      </c>
      <c r="B8" s="6" t="s">
        <v>139</v>
      </c>
      <c r="C8" s="6" t="s">
        <v>194</v>
      </c>
      <c r="D8" s="9">
        <v>2180000</v>
      </c>
      <c r="E8" s="6">
        <v>87</v>
      </c>
      <c r="F8" s="6">
        <v>654</v>
      </c>
      <c r="G8" s="6">
        <v>90</v>
      </c>
      <c r="H8" s="6">
        <v>744</v>
      </c>
    </row>
    <row r="9" spans="1:8" x14ac:dyDescent="0.4">
      <c r="A9" s="6" t="s">
        <v>195</v>
      </c>
      <c r="B9" s="6" t="s">
        <v>137</v>
      </c>
      <c r="C9" s="6" t="s">
        <v>189</v>
      </c>
      <c r="D9" s="9">
        <v>797000</v>
      </c>
      <c r="E9" s="6">
        <v>32</v>
      </c>
      <c r="F9" s="6">
        <v>239</v>
      </c>
      <c r="G9" s="6">
        <v>30</v>
      </c>
      <c r="H9" s="6">
        <v>269</v>
      </c>
    </row>
    <row r="10" spans="1:8" x14ac:dyDescent="0.4">
      <c r="A10" s="6" t="s">
        <v>196</v>
      </c>
      <c r="B10" s="6" t="s">
        <v>139</v>
      </c>
      <c r="C10" s="6" t="s">
        <v>191</v>
      </c>
      <c r="D10" s="9">
        <v>1152000</v>
      </c>
      <c r="E10" s="6">
        <v>46</v>
      </c>
      <c r="F10" s="6">
        <v>346</v>
      </c>
      <c r="G10" s="6">
        <v>50</v>
      </c>
      <c r="H10" s="6">
        <v>396</v>
      </c>
    </row>
    <row r="11" spans="1:8" x14ac:dyDescent="0.4">
      <c r="A11" s="6" t="s">
        <v>197</v>
      </c>
      <c r="B11" s="6" t="s">
        <v>139</v>
      </c>
      <c r="C11" s="6" t="s">
        <v>189</v>
      </c>
      <c r="D11" s="9">
        <v>880000</v>
      </c>
      <c r="E11" s="6">
        <v>35</v>
      </c>
      <c r="F11" s="6">
        <v>264</v>
      </c>
      <c r="G11" s="6">
        <v>40</v>
      </c>
      <c r="H11" s="6">
        <v>304</v>
      </c>
    </row>
    <row r="12" spans="1:8" x14ac:dyDescent="0.4">
      <c r="A12" s="6" t="s">
        <v>198</v>
      </c>
      <c r="B12" s="6" t="s">
        <v>137</v>
      </c>
      <c r="C12" s="6" t="s">
        <v>189</v>
      </c>
      <c r="D12" s="9">
        <v>999000</v>
      </c>
      <c r="E12" s="6">
        <v>40</v>
      </c>
      <c r="F12" s="6">
        <v>300</v>
      </c>
      <c r="G12" s="6">
        <v>40</v>
      </c>
      <c r="H12" s="6">
        <v>340</v>
      </c>
    </row>
    <row r="13" spans="1:8" x14ac:dyDescent="0.4">
      <c r="A13" s="6" t="s">
        <v>199</v>
      </c>
      <c r="B13" s="6" t="s">
        <v>137</v>
      </c>
      <c r="C13" s="6" t="s">
        <v>187</v>
      </c>
      <c r="D13" s="9">
        <v>1520000</v>
      </c>
      <c r="E13" s="6">
        <v>61</v>
      </c>
      <c r="F13" s="6">
        <v>456</v>
      </c>
      <c r="G13" s="6">
        <v>60</v>
      </c>
      <c r="H13" s="6">
        <v>516</v>
      </c>
    </row>
    <row r="14" spans="1:8" x14ac:dyDescent="0.4">
      <c r="A14" s="6" t="s">
        <v>200</v>
      </c>
      <c r="B14" s="6" t="s">
        <v>139</v>
      </c>
      <c r="C14" s="6" t="s">
        <v>194</v>
      </c>
      <c r="D14" s="9">
        <v>2000000</v>
      </c>
      <c r="E14" s="6">
        <v>80</v>
      </c>
      <c r="F14" s="6">
        <v>600</v>
      </c>
      <c r="G14" s="6">
        <v>80</v>
      </c>
      <c r="H14" s="6">
        <v>680</v>
      </c>
    </row>
    <row r="15" spans="1:8" x14ac:dyDescent="0.4">
      <c r="A15" s="6" t="s">
        <v>201</v>
      </c>
      <c r="B15" s="6" t="s">
        <v>137</v>
      </c>
      <c r="C15" s="6" t="s">
        <v>189</v>
      </c>
      <c r="D15" s="9">
        <v>478000</v>
      </c>
      <c r="E15" s="6">
        <v>19</v>
      </c>
      <c r="F15" s="6">
        <v>143</v>
      </c>
      <c r="G15" s="6">
        <v>20</v>
      </c>
      <c r="H15" s="6">
        <v>163</v>
      </c>
    </row>
    <row r="16" spans="1:8" x14ac:dyDescent="0.4">
      <c r="A16" s="6" t="s">
        <v>202</v>
      </c>
      <c r="B16" s="6" t="s">
        <v>139</v>
      </c>
      <c r="C16" s="6" t="s">
        <v>189</v>
      </c>
      <c r="D16" s="9">
        <v>550000</v>
      </c>
      <c r="E16" s="6">
        <v>22</v>
      </c>
      <c r="F16" s="6">
        <v>165</v>
      </c>
      <c r="G16" s="6">
        <v>20</v>
      </c>
      <c r="H16" s="6">
        <v>185</v>
      </c>
    </row>
    <row r="17" spans="1:8" x14ac:dyDescent="0.4">
      <c r="A17" s="6" t="s">
        <v>203</v>
      </c>
      <c r="B17" s="6" t="s">
        <v>137</v>
      </c>
      <c r="C17" s="6" t="s">
        <v>191</v>
      </c>
      <c r="D17" s="9">
        <v>1220000</v>
      </c>
      <c r="E17" s="6">
        <v>49</v>
      </c>
      <c r="F17" s="6">
        <v>365</v>
      </c>
      <c r="G17" s="6">
        <v>50</v>
      </c>
      <c r="H17" s="6">
        <v>415</v>
      </c>
    </row>
    <row r="18" spans="1:8" x14ac:dyDescent="0.4">
      <c r="A18" s="6" t="s">
        <v>204</v>
      </c>
      <c r="B18" s="6" t="s">
        <v>139</v>
      </c>
      <c r="C18" s="6" t="s">
        <v>189</v>
      </c>
      <c r="D18" s="9">
        <v>768000</v>
      </c>
      <c r="E18" s="6">
        <v>31</v>
      </c>
      <c r="F18" s="6">
        <v>230</v>
      </c>
      <c r="G18" s="6">
        <v>30</v>
      </c>
      <c r="H18" s="6">
        <v>260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4"/>
  <sheetViews>
    <sheetView workbookViewId="0">
      <selection sqref="A1:E1"/>
    </sheetView>
  </sheetViews>
  <sheetFormatPr defaultRowHeight="17.399999999999999" x14ac:dyDescent="0.4"/>
  <cols>
    <col min="1" max="1" width="16.19921875" bestFit="1" customWidth="1"/>
  </cols>
  <sheetData>
    <row r="1" spans="1:5" ht="21" x14ac:dyDescent="0.4">
      <c r="A1" s="17" t="s">
        <v>205</v>
      </c>
      <c r="B1" s="17"/>
      <c r="C1" s="17"/>
      <c r="D1" s="17"/>
      <c r="E1" s="17"/>
    </row>
    <row r="3" spans="1:5" x14ac:dyDescent="0.4">
      <c r="A3" s="6" t="s">
        <v>206</v>
      </c>
      <c r="B3" s="6" t="s">
        <v>207</v>
      </c>
      <c r="C3" s="6" t="s">
        <v>208</v>
      </c>
      <c r="D3" s="6" t="s">
        <v>209</v>
      </c>
      <c r="E3" s="6" t="s">
        <v>210</v>
      </c>
    </row>
    <row r="4" spans="1:5" x14ac:dyDescent="0.4">
      <c r="A4" s="6" t="s">
        <v>211</v>
      </c>
      <c r="B4" s="5">
        <v>1524</v>
      </c>
      <c r="C4" s="5">
        <v>1692</v>
      </c>
      <c r="D4" s="5">
        <v>1774</v>
      </c>
      <c r="E4" s="5">
        <v>1663</v>
      </c>
    </row>
    <row r="5" spans="1:5" x14ac:dyDescent="0.4">
      <c r="A5" s="6" t="s">
        <v>212</v>
      </c>
      <c r="B5" s="5">
        <v>1035</v>
      </c>
      <c r="C5" s="5">
        <v>1149</v>
      </c>
      <c r="D5" s="5">
        <v>1165</v>
      </c>
      <c r="E5" s="5">
        <v>1116</v>
      </c>
    </row>
    <row r="6" spans="1:5" x14ac:dyDescent="0.4">
      <c r="A6" s="6" t="s">
        <v>213</v>
      </c>
      <c r="B6" s="5">
        <v>1122</v>
      </c>
      <c r="C6" s="5">
        <v>1245</v>
      </c>
      <c r="D6" s="5">
        <v>1274</v>
      </c>
      <c r="E6" s="5">
        <v>1214</v>
      </c>
    </row>
    <row r="7" spans="1:5" x14ac:dyDescent="0.4">
      <c r="A7" s="6" t="s">
        <v>214</v>
      </c>
      <c r="B7" s="5">
        <v>1359</v>
      </c>
      <c r="C7" s="5">
        <v>1508</v>
      </c>
      <c r="D7" s="5">
        <v>1569</v>
      </c>
      <c r="E7" s="5">
        <v>1479</v>
      </c>
    </row>
    <row r="8" spans="1:5" x14ac:dyDescent="0.4">
      <c r="A8" s="6" t="s">
        <v>215</v>
      </c>
      <c r="B8" s="5">
        <v>1245</v>
      </c>
      <c r="C8" s="5">
        <v>1382</v>
      </c>
      <c r="D8" s="5">
        <v>1427</v>
      </c>
      <c r="E8" s="5">
        <v>1351</v>
      </c>
    </row>
    <row r="9" spans="1:5" x14ac:dyDescent="0.4">
      <c r="A9" s="6" t="s">
        <v>216</v>
      </c>
      <c r="B9" s="5">
        <v>1782</v>
      </c>
      <c r="C9" s="5">
        <v>1978</v>
      </c>
      <c r="D9" s="5">
        <v>2095</v>
      </c>
      <c r="E9" s="5">
        <v>1952</v>
      </c>
    </row>
    <row r="10" spans="1:5" x14ac:dyDescent="0.4">
      <c r="A10" s="6" t="s">
        <v>217</v>
      </c>
      <c r="B10" s="5">
        <v>1269</v>
      </c>
      <c r="C10" s="5">
        <v>1409</v>
      </c>
      <c r="D10" s="5">
        <v>1457</v>
      </c>
      <c r="E10" s="5">
        <v>1378</v>
      </c>
    </row>
    <row r="11" spans="1:5" x14ac:dyDescent="0.4">
      <c r="A11" s="6" t="s">
        <v>218</v>
      </c>
      <c r="B11" s="5">
        <v>2047</v>
      </c>
      <c r="C11" s="5">
        <v>2272</v>
      </c>
      <c r="D11" s="5">
        <v>2425</v>
      </c>
      <c r="E11" s="5">
        <v>2248</v>
      </c>
    </row>
    <row r="12" spans="1:5" x14ac:dyDescent="0.4">
      <c r="A12" s="6" t="s">
        <v>219</v>
      </c>
      <c r="B12" s="5">
        <v>1863</v>
      </c>
      <c r="C12" s="5">
        <v>2068</v>
      </c>
      <c r="D12" s="5">
        <v>2196</v>
      </c>
      <c r="E12" s="5">
        <v>2042</v>
      </c>
    </row>
    <row r="13" spans="1:5" x14ac:dyDescent="0.4">
      <c r="A13" s="6" t="s">
        <v>220</v>
      </c>
      <c r="B13" s="5">
        <v>1351</v>
      </c>
      <c r="C13" s="5">
        <v>1500</v>
      </c>
      <c r="D13" s="5">
        <v>1559</v>
      </c>
      <c r="E13" s="5">
        <v>1470</v>
      </c>
    </row>
    <row r="14" spans="1:5" x14ac:dyDescent="0.4">
      <c r="A14" s="6" t="s">
        <v>128</v>
      </c>
      <c r="B14" s="5"/>
      <c r="C14" s="5"/>
      <c r="D14" s="5"/>
      <c r="E14" s="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sqref="A1:E1"/>
    </sheetView>
  </sheetViews>
  <sheetFormatPr defaultRowHeight="17.399999999999999" x14ac:dyDescent="0.4"/>
  <cols>
    <col min="1" max="1" width="8.796875" bestFit="1" customWidth="1"/>
  </cols>
  <sheetData>
    <row r="1" spans="1:5" ht="21" x14ac:dyDescent="0.4">
      <c r="A1" s="17" t="s">
        <v>221</v>
      </c>
      <c r="B1" s="17"/>
      <c r="C1" s="17"/>
      <c r="D1" s="17"/>
      <c r="E1" s="17"/>
    </row>
    <row r="2" spans="1:5" x14ac:dyDescent="0.4">
      <c r="E2" s="14" t="s">
        <v>222</v>
      </c>
    </row>
    <row r="3" spans="1:5" x14ac:dyDescent="0.4">
      <c r="A3" s="6" t="s">
        <v>223</v>
      </c>
      <c r="B3" s="6" t="s">
        <v>224</v>
      </c>
      <c r="C3" s="6" t="s">
        <v>225</v>
      </c>
      <c r="D3" s="6" t="s">
        <v>226</v>
      </c>
      <c r="E3" s="6" t="s">
        <v>227</v>
      </c>
    </row>
    <row r="4" spans="1:5" x14ac:dyDescent="0.4">
      <c r="A4" s="6" t="s">
        <v>228</v>
      </c>
      <c r="B4" s="6" t="s">
        <v>229</v>
      </c>
      <c r="C4" s="15">
        <v>45</v>
      </c>
      <c r="D4" s="15">
        <v>1000</v>
      </c>
      <c r="E4" s="15">
        <f t="shared" ref="E4:E13" si="0">C4*D4</f>
        <v>45000</v>
      </c>
    </row>
    <row r="5" spans="1:5" x14ac:dyDescent="0.4">
      <c r="A5" s="6" t="s">
        <v>228</v>
      </c>
      <c r="B5" s="6" t="s">
        <v>230</v>
      </c>
      <c r="C5" s="15">
        <v>45</v>
      </c>
      <c r="D5" s="15">
        <v>1500</v>
      </c>
      <c r="E5" s="15">
        <f t="shared" si="0"/>
        <v>67500</v>
      </c>
    </row>
    <row r="6" spans="1:5" x14ac:dyDescent="0.4">
      <c r="A6" s="6" t="s">
        <v>231</v>
      </c>
      <c r="B6" s="6" t="s">
        <v>229</v>
      </c>
      <c r="C6" s="15">
        <v>75</v>
      </c>
      <c r="D6" s="15">
        <v>2000</v>
      </c>
      <c r="E6" s="15">
        <f t="shared" si="0"/>
        <v>150000</v>
      </c>
    </row>
    <row r="7" spans="1:5" x14ac:dyDescent="0.4">
      <c r="A7" s="6" t="s">
        <v>231</v>
      </c>
      <c r="B7" s="6" t="s">
        <v>230</v>
      </c>
      <c r="C7" s="15">
        <v>75</v>
      </c>
      <c r="D7" s="15">
        <v>2500</v>
      </c>
      <c r="E7" s="15">
        <f t="shared" si="0"/>
        <v>187500</v>
      </c>
    </row>
    <row r="8" spans="1:5" x14ac:dyDescent="0.4">
      <c r="A8" s="6" t="s">
        <v>232</v>
      </c>
      <c r="B8" s="6" t="s">
        <v>229</v>
      </c>
      <c r="C8" s="15">
        <v>150</v>
      </c>
      <c r="D8" s="15">
        <v>2800</v>
      </c>
      <c r="E8" s="15">
        <f t="shared" si="0"/>
        <v>420000</v>
      </c>
    </row>
    <row r="9" spans="1:5" x14ac:dyDescent="0.4">
      <c r="A9" s="6" t="s">
        <v>232</v>
      </c>
      <c r="B9" s="6" t="s">
        <v>230</v>
      </c>
      <c r="C9" s="15">
        <v>150</v>
      </c>
      <c r="D9" s="15">
        <v>2400</v>
      </c>
      <c r="E9" s="15">
        <f t="shared" si="0"/>
        <v>360000</v>
      </c>
    </row>
    <row r="10" spans="1:5" x14ac:dyDescent="0.4">
      <c r="A10" s="6" t="s">
        <v>233</v>
      </c>
      <c r="B10" s="6" t="s">
        <v>229</v>
      </c>
      <c r="C10" s="15">
        <v>270</v>
      </c>
      <c r="D10" s="15">
        <v>1800</v>
      </c>
      <c r="E10" s="15">
        <f t="shared" si="0"/>
        <v>486000</v>
      </c>
    </row>
    <row r="11" spans="1:5" x14ac:dyDescent="0.4">
      <c r="A11" s="6" t="s">
        <v>233</v>
      </c>
      <c r="B11" s="6" t="s">
        <v>230</v>
      </c>
      <c r="C11" s="15">
        <v>270</v>
      </c>
      <c r="D11" s="15">
        <v>3500</v>
      </c>
      <c r="E11" s="15">
        <f t="shared" si="0"/>
        <v>945000</v>
      </c>
    </row>
    <row r="12" spans="1:5" x14ac:dyDescent="0.4">
      <c r="A12" s="6" t="s">
        <v>234</v>
      </c>
      <c r="B12" s="6" t="s">
        <v>229</v>
      </c>
      <c r="C12" s="15">
        <v>120</v>
      </c>
      <c r="D12" s="15">
        <v>2500</v>
      </c>
      <c r="E12" s="15">
        <f t="shared" si="0"/>
        <v>300000</v>
      </c>
    </row>
    <row r="13" spans="1:5" x14ac:dyDescent="0.4">
      <c r="A13" s="6" t="s">
        <v>234</v>
      </c>
      <c r="B13" s="6" t="s">
        <v>230</v>
      </c>
      <c r="C13" s="15">
        <v>120</v>
      </c>
      <c r="D13" s="15">
        <v>2600</v>
      </c>
      <c r="E13" s="15">
        <f t="shared" si="0"/>
        <v>312000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계좌번호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승우 최</cp:lastModifiedBy>
  <dcterms:created xsi:type="dcterms:W3CDTF">2023-04-27T08:01:32Z</dcterms:created>
  <dcterms:modified xsi:type="dcterms:W3CDTF">2026-02-04T06:27:33Z</dcterms:modified>
</cp:coreProperties>
</file>